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2ad140394fdd50f/Documents/"/>
    </mc:Choice>
  </mc:AlternateContent>
  <xr:revisionPtr revIDLastSave="0" documentId="8_{BDB562A2-02B8-4A96-AA5B-59C45D946E58}" xr6:coauthVersionLast="47" xr6:coauthVersionMax="47" xr10:uidLastSave="{00000000-0000-0000-0000-000000000000}"/>
  <bookViews>
    <workbookView xWindow="-120" yWindow="-120" windowWidth="20730" windowHeight="11040" firstSheet="6" activeTab="9" xr2:uid="{B44B3249-ADCF-CB44-8C1E-181EBA6D7EDD}"/>
  </bookViews>
  <sheets>
    <sheet name="Start Up Costs " sheetId="10" r:id="rId1"/>
    <sheet name="Income Statement Year 1 " sheetId="1" r:id="rId2"/>
    <sheet name="Income Statement Year 2 " sheetId="2" r:id="rId3"/>
    <sheet name="Income Statement Year 3" sheetId="3" r:id="rId4"/>
    <sheet name="Cash Flow Year 1 " sheetId="4" r:id="rId5"/>
    <sheet name="Cash Flow Year 2" sheetId="5" r:id="rId6"/>
    <sheet name="Cash Flow Year 3" sheetId="6" r:id="rId7"/>
    <sheet name="Balance Sheet Year 1 " sheetId="7" r:id="rId8"/>
    <sheet name="Balance Sheet Year 2 " sheetId="8" r:id="rId9"/>
    <sheet name="Balance Sheet Year 3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9" l="1"/>
  <c r="B22" i="9" s="1"/>
  <c r="B17" i="9"/>
  <c r="B10" i="9"/>
  <c r="B21" i="8"/>
  <c r="B22" i="8" s="1"/>
  <c r="B17" i="8"/>
  <c r="B10" i="8"/>
  <c r="B17" i="7"/>
  <c r="B22" i="7" s="1"/>
  <c r="B10" i="7"/>
  <c r="B21" i="7"/>
  <c r="N23" i="1"/>
  <c r="B23" i="1"/>
  <c r="C23" i="1"/>
  <c r="D23" i="1"/>
  <c r="D24" i="1" s="1"/>
  <c r="E23" i="1"/>
  <c r="F23" i="1"/>
  <c r="G23" i="1"/>
  <c r="H23" i="1"/>
  <c r="H24" i="1" s="1"/>
  <c r="I23" i="1"/>
  <c r="J23" i="1"/>
  <c r="K23" i="1"/>
  <c r="K24" i="1" s="1"/>
  <c r="L23" i="1"/>
  <c r="L24" i="1" s="1"/>
  <c r="M23" i="1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N23" i="3"/>
  <c r="M23" i="3"/>
  <c r="L23" i="3"/>
  <c r="K23" i="3"/>
  <c r="J23" i="3"/>
  <c r="I23" i="3"/>
  <c r="H23" i="3"/>
  <c r="G23" i="3"/>
  <c r="F23" i="3"/>
  <c r="E23" i="3"/>
  <c r="D23" i="3"/>
  <c r="C23" i="3"/>
  <c r="C21" i="3"/>
  <c r="B23" i="3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N24" i="2"/>
  <c r="M24" i="2"/>
  <c r="L24" i="2"/>
  <c r="K24" i="2"/>
  <c r="J24" i="2"/>
  <c r="I24" i="2"/>
  <c r="H24" i="2"/>
  <c r="H22" i="2"/>
  <c r="G24" i="2"/>
  <c r="F24" i="2"/>
  <c r="E24" i="2"/>
  <c r="D24" i="2"/>
  <c r="C24" i="2"/>
  <c r="B24" i="2"/>
  <c r="M24" i="1"/>
  <c r="J24" i="1"/>
  <c r="I24" i="1"/>
  <c r="G24" i="1"/>
  <c r="F24" i="1"/>
  <c r="E24" i="1"/>
  <c r="C24" i="1"/>
  <c r="B24" i="1"/>
  <c r="D21" i="3"/>
  <c r="O21" i="6"/>
  <c r="N21" i="6"/>
  <c r="M21" i="6"/>
  <c r="L21" i="6"/>
  <c r="K21" i="6"/>
  <c r="J21" i="6"/>
  <c r="I21" i="6"/>
  <c r="H21" i="6"/>
  <c r="G21" i="6"/>
  <c r="F21" i="6"/>
  <c r="E21" i="6"/>
  <c r="D21" i="6"/>
  <c r="K14" i="4"/>
  <c r="N21" i="1"/>
  <c r="N11" i="1"/>
  <c r="I11" i="1"/>
  <c r="B18" i="1"/>
  <c r="B19" i="2"/>
  <c r="B22" i="2" s="1"/>
  <c r="M21" i="3"/>
  <c r="L21" i="3"/>
  <c r="K21" i="3"/>
  <c r="J21" i="3"/>
  <c r="I21" i="3"/>
  <c r="H21" i="3"/>
  <c r="G21" i="3"/>
  <c r="F21" i="3"/>
  <c r="E21" i="3"/>
  <c r="B21" i="3"/>
  <c r="N18" i="3"/>
  <c r="N17" i="3"/>
  <c r="N16" i="3"/>
  <c r="N15" i="3"/>
  <c r="M19" i="3"/>
  <c r="L19" i="3"/>
  <c r="K19" i="3"/>
  <c r="J19" i="3"/>
  <c r="I19" i="3"/>
  <c r="H19" i="3"/>
  <c r="N19" i="3" s="1"/>
  <c r="G19" i="3"/>
  <c r="F19" i="3"/>
  <c r="E19" i="3"/>
  <c r="D19" i="3"/>
  <c r="C19" i="3"/>
  <c r="B19" i="3"/>
  <c r="G22" i="2"/>
  <c r="F22" i="2"/>
  <c r="M19" i="2"/>
  <c r="M22" i="2" s="1"/>
  <c r="L19" i="2"/>
  <c r="L22" i="2" s="1"/>
  <c r="K19" i="2"/>
  <c r="K22" i="2" s="1"/>
  <c r="J19" i="2"/>
  <c r="J22" i="2" s="1"/>
  <c r="I19" i="2"/>
  <c r="I22" i="2" s="1"/>
  <c r="H19" i="2"/>
  <c r="G19" i="2"/>
  <c r="F19" i="2"/>
  <c r="E19" i="2"/>
  <c r="E22" i="2" s="1"/>
  <c r="D19" i="2"/>
  <c r="D22" i="2" s="1"/>
  <c r="C19" i="2"/>
  <c r="C22" i="2" s="1"/>
  <c r="N18" i="2"/>
  <c r="N17" i="2"/>
  <c r="N16" i="2"/>
  <c r="N15" i="2"/>
  <c r="N24" i="1" l="1"/>
  <c r="N21" i="3"/>
  <c r="N22" i="2"/>
  <c r="N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tc={6A8A4CE5-4EDB-4004-927F-63D41AB63597}</author>
  </authors>
  <commentList>
    <comment ref="B16" authorId="0" shapeId="0" xr:uid="{6A8A4CE5-4EDB-4004-927F-63D41AB6359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Lenses- $3000
Laptop Accessories- $1000
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tc={01240739-3A2B-4B99-867B-0D8779875D26}</author>
    <author>tc={82E0F7B0-0EE9-478D-AEB5-3B15CCB72740}</author>
    <author>tc={29F65182-F986-4552-A927-AAC001E83547}</author>
  </authors>
  <commentList>
    <comment ref="A12" authorId="0" shapeId="0" xr:uid="{01240739-3A2B-4B99-867B-0D8779875D26}">
      <text>
        <t>[Threaded comment]
Your version of Excel allows you to read this threaded comment; however, any edits to it will get removed if the file is opened in a newer version of Excel. Learn more: https://go.microsoft.com/fwlink/?linkid=870924
Comment:
    Equipment purchases</t>
      </text>
    </comment>
    <comment ref="A13" authorId="1" shapeId="0" xr:uid="{82E0F7B0-0EE9-478D-AEB5-3B15CCB72740}">
      <text>
        <t>[Threaded comment]
Your version of Excel allows you to read this threaded comment; however, any edits to it will get removed if the file is opened in a newer version of Excel. Learn more: https://go.microsoft.com/fwlink/?linkid=870924
Comment:
    Utility bills
Rent</t>
      </text>
    </comment>
    <comment ref="A15" authorId="2" shapeId="0" xr:uid="{29F65182-F986-4552-A927-AAC001E83547}">
      <text>
        <t>[Threaded comment]
Your version of Excel allows you to read this threaded comment; however, any edits to it will get removed if the file is opened in a newer version of Excel. Learn more: https://go.microsoft.com/fwlink/?linkid=870924
Comment:
    Advance payments received ( Customer deposit)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tc={5480701E-A419-44A4-A8A9-22CEB71393F4}</author>
    <author>tc={7F3021EF-1C22-4A48-9743-06F257C08D15}</author>
    <author>tc={B9CEC213-E5CC-4A2D-A4B1-5660CD27C0DC}</author>
    <author>tc={ED13056A-BAE2-4522-8DC8-58E67A3A167A}</author>
  </authors>
  <commentList>
    <comment ref="A14" authorId="0" shapeId="0" xr:uid="{5480701E-A419-44A4-A8A9-22CEB71393F4}">
      <text>
        <t>[Threaded comment]
Your version of Excel allows you to read this threaded comment; however, any edits to it will get removed if the file is opened in a newer version of Excel. Learn more: https://go.microsoft.com/fwlink/?linkid=870924
Comment:
    Software Subscriptions
Supplies
Business License and Permits</t>
      </text>
    </comment>
    <comment ref="A15" authorId="1" shapeId="0" xr:uid="{7F3021EF-1C22-4A48-9743-06F257C08D15}">
      <text>
        <t>[Threaded comment]
Your version of Excel allows you to read this threaded comment; however, any edits to it will get removed if the file is opened in a newer version of Excel. Learn more: https://go.microsoft.com/fwlink/?linkid=870924
Comment:
    Rent
Utilities
Maintenance
Equipment</t>
      </text>
    </comment>
    <comment ref="A16" authorId="2" shapeId="0" xr:uid="{B9CEC213-E5CC-4A2D-A4B1-5660CD27C0D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Business Cards
Social Media </t>
      </text>
    </comment>
    <comment ref="A17" authorId="3" shapeId="0" xr:uid="{ED13056A-BAE2-4522-8DC8-58E67A3A167A}">
      <text>
        <t>[Threaded comment]
Your version of Excel allows you to read this threaded comment; however, any edits to it will get removed if the file is opened in a newer version of Excel. Learn more: https://go.microsoft.com/fwlink/?linkid=870924
Comment:
    Vehicle expense
Travel Expense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tc={D6FFCBE7-2639-43D3-8377-B498FA6768A6}</author>
    <author>tc={40A1447A-8ED2-42C7-AD9D-57B3715E4C10}</author>
    <author>tc={3EB45D14-630B-4CBF-89CA-4A001D144541}</author>
    <author>tc={37D1DC27-A436-426B-80AD-030DC1D0386A}</author>
  </authors>
  <commentList>
    <comment ref="A15" authorId="0" shapeId="0" xr:uid="{D6FFCBE7-2639-43D3-8377-B498FA6768A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Software Subscriptions
Supplies </t>
      </text>
    </comment>
    <comment ref="A16" authorId="1" shapeId="0" xr:uid="{40A1447A-8ED2-42C7-AD9D-57B3715E4C10}">
      <text>
        <t>[Threaded comment]
Your version of Excel allows you to read this threaded comment; however, any edits to it will get removed if the file is opened in a newer version of Excel. Learn more: https://go.microsoft.com/fwlink/?linkid=870924
Comment:
    Rent
Utilities
Maintenance
Equipment</t>
      </text>
    </comment>
    <comment ref="A17" authorId="2" shapeId="0" xr:uid="{3EB45D14-630B-4CBF-89CA-4A001D14454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Business Cards
Social Media </t>
      </text>
    </comment>
    <comment ref="A18" authorId="3" shapeId="0" xr:uid="{37D1DC27-A436-426B-80AD-030DC1D0386A}">
      <text>
        <t>[Threaded comment]
Your version of Excel allows you to read this threaded comment; however, any edits to it will get removed if the file is opened in a newer version of Excel. Learn more: https://go.microsoft.com/fwlink/?linkid=870924
Comment:
    Vehicle expense
Travel Expense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tc={A70FD601-3A81-4C02-8F51-CC4D0027C863}</author>
    <author>tc={3CCEF29B-EEC3-42D7-BFDC-D98146F68274}</author>
    <author>tc={9CB91879-6631-437C-ACA5-D63C91BC8C04}</author>
    <author>tc={3231956E-CD36-49A2-92B4-09793B697CC7}</author>
  </authors>
  <commentList>
    <comment ref="A15" authorId="0" shapeId="0" xr:uid="{A70FD601-3A81-4C02-8F51-CC4D0027C86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Software Subscriptions
Supplies
</t>
      </text>
    </comment>
    <comment ref="A16" authorId="1" shapeId="0" xr:uid="{3CCEF29B-EEC3-42D7-BFDC-D98146F68274}">
      <text>
        <t>[Threaded comment]
Your version of Excel allows you to read this threaded comment; however, any edits to it will get removed if the file is opened in a newer version of Excel. Learn more: https://go.microsoft.com/fwlink/?linkid=870924
Comment:
    Rent
Utilities
Maintenance
Equipment</t>
      </text>
    </comment>
    <comment ref="A17" authorId="2" shapeId="0" xr:uid="{9CB91879-6631-437C-ACA5-D63C91BC8C0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Business Cards
Social Media </t>
      </text>
    </comment>
    <comment ref="A18" authorId="3" shapeId="0" xr:uid="{3231956E-CD36-49A2-92B4-09793B697CC7}">
      <text>
        <t>[Threaded comment]
Your version of Excel allows you to read this threaded comment; however, any edits to it will get removed if the file is opened in a newer version of Excel. Learn more: https://go.microsoft.com/fwlink/?linkid=870924
Comment:
    Vehicle expense
Travel Expense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tc={44CC6A57-FC94-43E6-BC7F-06D6C6475F8D}</author>
    <author>tc={BDED66C4-4973-44AC-95CD-4F2AF887B650}</author>
    <author>tc={CA764AA9-A5B8-41B8-B05B-A0B73C11D589}</author>
    <author>tc={D8BAD0DB-3AE2-4426-AFB1-C24B2F6EF32B}</author>
  </authors>
  <commentList>
    <comment ref="B16" authorId="0" shapeId="0" xr:uid="{44CC6A57-FC94-43E6-BC7F-06D6C6475F8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Software Subscriptions
Supplies 
Business registration and license </t>
      </text>
    </comment>
    <comment ref="B17" authorId="1" shapeId="0" xr:uid="{BDED66C4-4973-44AC-95CD-4F2AF887B650}">
      <text>
        <t>[Threaded comment]
Your version of Excel allows you to read this threaded comment; however, any edits to it will get removed if the file is opened in a newer version of Excel. Learn more: https://go.microsoft.com/fwlink/?linkid=870924
Comment:
    Rent
Utilities
Maintenance
Equipment</t>
      </text>
    </comment>
    <comment ref="B18" authorId="2" shapeId="0" xr:uid="{CA764AA9-A5B8-41B8-B05B-A0B73C11D58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Business Cards
Social Media </t>
      </text>
    </comment>
    <comment ref="B19" authorId="3" shapeId="0" xr:uid="{D8BAD0DB-3AE2-4426-AFB1-C24B2F6EF32B}">
      <text>
        <t>[Threaded comment]
Your version of Excel allows you to read this threaded comment; however, any edits to it will get removed if the file is opened in a newer version of Excel. Learn more: https://go.microsoft.com/fwlink/?linkid=870924
Comment:
    Vehicle expense
Travel Expense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tc={EADDE9D3-82BE-44CF-B37F-8D1D90FA759B}</author>
    <author>tc={FD1E1DAF-015D-433D-AED8-D078A3A33014}</author>
    <author>tc={B33A8D71-4259-48BD-A6F6-C61422C177D5}</author>
    <author>tc={7F20F1E4-AFD0-4A86-A8BB-2FCD1BBA94FD}</author>
  </authors>
  <commentList>
    <comment ref="B16" authorId="0" shapeId="0" xr:uid="{EADDE9D3-82BE-44CF-B37F-8D1D90FA759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Software Subscriptions
Supplies 
Business registration and license </t>
      </text>
    </comment>
    <comment ref="B17" authorId="1" shapeId="0" xr:uid="{FD1E1DAF-015D-433D-AED8-D078A3A33014}">
      <text>
        <t>[Threaded comment]
Your version of Excel allows you to read this threaded comment; however, any edits to it will get removed if the file is opened in a newer version of Excel. Learn more: https://go.microsoft.com/fwlink/?linkid=870924
Comment:
    Rent
Utilities
Maintenance
Equipment</t>
      </text>
    </comment>
    <comment ref="B18" authorId="2" shapeId="0" xr:uid="{B33A8D71-4259-48BD-A6F6-C61422C177D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Business Cards
Social Media </t>
      </text>
    </comment>
    <comment ref="B19" authorId="3" shapeId="0" xr:uid="{7F20F1E4-AFD0-4A86-A8BB-2FCD1BBA94FD}">
      <text>
        <t>[Threaded comment]
Your version of Excel allows you to read this threaded comment; however, any edits to it will get removed if the file is opened in a newer version of Excel. Learn more: https://go.microsoft.com/fwlink/?linkid=870924
Comment:
    Vehicle expense
Travel Expense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tc={3107D0EC-52F0-4E59-BC45-6E921128E9FC}</author>
    <author>tc={5F2AD12B-EBCC-4BB5-9E5E-DEDB2B54A3A8}</author>
    <author>tc={99CFFBAF-EED3-4E29-AFD3-24F1C668978A}</author>
    <author>tc={161B94EB-6AA2-434F-B683-FD1B65746EB4}</author>
  </authors>
  <commentList>
    <comment ref="B16" authorId="0" shapeId="0" xr:uid="{3107D0EC-52F0-4E59-BC45-6E921128E9F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Software Subscriptions
Supplies 
Business registration and license </t>
      </text>
    </comment>
    <comment ref="B17" authorId="1" shapeId="0" xr:uid="{5F2AD12B-EBCC-4BB5-9E5E-DEDB2B54A3A8}">
      <text>
        <t>[Threaded comment]
Your version of Excel allows you to read this threaded comment; however, any edits to it will get removed if the file is opened in a newer version of Excel. Learn more: https://go.microsoft.com/fwlink/?linkid=870924
Comment:
    Rent
Utilities
Maintenance
Equipment</t>
      </text>
    </comment>
    <comment ref="B18" authorId="2" shapeId="0" xr:uid="{99CFFBAF-EED3-4E29-AFD3-24F1C668978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Business Cards
Social Media </t>
      </text>
    </comment>
    <comment ref="B19" authorId="3" shapeId="0" xr:uid="{161B94EB-6AA2-434F-B683-FD1B65746EB4}">
      <text>
        <t>[Threaded comment]
Your version of Excel allows you to read this threaded comment; however, any edits to it will get removed if the file is opened in a newer version of Excel. Learn more: https://go.microsoft.com/fwlink/?linkid=870924
Comment:
    Vehicle expense
Travel Expense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tc={3F8907E5-0583-4244-AC92-E0348AE90E33}</author>
    <author>tc={ADFC4757-F7BB-43CA-BC0E-7B3E621A695D}</author>
    <author>tc={0656AF0C-F374-472C-8084-951698D647B8}</author>
  </authors>
  <commentList>
    <comment ref="A12" authorId="0" shapeId="0" xr:uid="{3F8907E5-0583-4244-AC92-E0348AE90E33}">
      <text>
        <t>[Threaded comment]
Your version of Excel allows you to read this threaded comment; however, any edits to it will get removed if the file is opened in a newer version of Excel. Learn more: https://go.microsoft.com/fwlink/?linkid=870924
Comment:
    Equipment purchases</t>
      </text>
    </comment>
    <comment ref="A13" authorId="1" shapeId="0" xr:uid="{ADFC4757-F7BB-43CA-BC0E-7B3E621A695D}">
      <text>
        <t>[Threaded comment]
Your version of Excel allows you to read this threaded comment; however, any edits to it will get removed if the file is opened in a newer version of Excel. Learn more: https://go.microsoft.com/fwlink/?linkid=870924
Comment:
    Utility bills
Rent</t>
      </text>
    </comment>
    <comment ref="A15" authorId="2" shapeId="0" xr:uid="{0656AF0C-F374-472C-8084-951698D647B8}">
      <text>
        <t>[Threaded comment]
Your version of Excel allows you to read this threaded comment; however, any edits to it will get removed if the file is opened in a newer version of Excel. Learn more: https://go.microsoft.com/fwlink/?linkid=870924
Comment:
    Advance payments received ( Customer deposit)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tc={A2A2DE10-F7ED-464F-BFDC-5C12E247C29C}</author>
    <author>tc={53C102D8-A620-453F-A1D5-469755D6DD2D}</author>
    <author>tc={AB62F19C-069C-4000-951A-D38C8E231899}</author>
  </authors>
  <commentList>
    <comment ref="A12" authorId="0" shapeId="0" xr:uid="{A2A2DE10-F7ED-464F-BFDC-5C12E247C29C}">
      <text>
        <t>[Threaded comment]
Your version of Excel allows you to read this threaded comment; however, any edits to it will get removed if the file is opened in a newer version of Excel. Learn more: https://go.microsoft.com/fwlink/?linkid=870924
Comment:
    Equipment purchases</t>
      </text>
    </comment>
    <comment ref="A13" authorId="1" shapeId="0" xr:uid="{53C102D8-A620-453F-A1D5-469755D6DD2D}">
      <text>
        <t>[Threaded comment]
Your version of Excel allows you to read this threaded comment; however, any edits to it will get removed if the file is opened in a newer version of Excel. Learn more: https://go.microsoft.com/fwlink/?linkid=870924
Comment:
    Utility bills
Rent</t>
      </text>
    </comment>
    <comment ref="A15" authorId="2" shapeId="0" xr:uid="{AB62F19C-069C-4000-951A-D38C8E231899}">
      <text>
        <t>[Threaded comment]
Your version of Excel allows you to read this threaded comment; however, any edits to it will get removed if the file is opened in a newer version of Excel. Learn more: https://go.microsoft.com/fwlink/?linkid=870924
Comment:
    Advance payments received ( Customer deposit)</t>
      </text>
    </comment>
  </commentList>
</comments>
</file>

<file path=xl/sharedStrings.xml><?xml version="1.0" encoding="utf-8"?>
<sst xmlns="http://schemas.openxmlformats.org/spreadsheetml/2006/main" count="271" uniqueCount="114">
  <si>
    <t xml:space="preserve">Revenue </t>
  </si>
  <si>
    <t xml:space="preserve">Expenses 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</si>
  <si>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</si>
  <si>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</si>
  <si>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</si>
  <si>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</si>
  <si>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</si>
  <si>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</si>
  <si>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</si>
  <si>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</si>
  <si>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</si>
  <si>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</si>
  <si>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</si>
  <si>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</si>
  <si>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</si>
  <si>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Start Up Costs </t>
  </si>
  <si>
    <t xml:space="preserve">Cost </t>
  </si>
  <si>
    <t xml:space="preserve">Item Description </t>
  </si>
  <si>
    <t xml:space="preserve">Owner Contributions </t>
  </si>
  <si>
    <t>Marketing</t>
  </si>
  <si>
    <t>Website</t>
  </si>
  <si>
    <t xml:space="preserve">Past Purchases Items Already Bought for the Business </t>
  </si>
  <si>
    <t xml:space="preserve">Funding Sources </t>
  </si>
  <si>
    <t xml:space="preserve">Start up costs total </t>
  </si>
  <si>
    <t xml:space="preserve">Gross Revenue </t>
  </si>
  <si>
    <t xml:space="preserve">Total Expenses </t>
  </si>
  <si>
    <t xml:space="preserve">Net Profit Before Tax </t>
  </si>
  <si>
    <t xml:space="preserve">Estimated Income Tax % </t>
  </si>
  <si>
    <t>Net Profit After Tax</t>
  </si>
  <si>
    <t xml:space="preserve">Total Funding Sources </t>
  </si>
  <si>
    <t>CAMERAS</t>
  </si>
  <si>
    <t>REFLECTOR &amp; FLASH</t>
  </si>
  <si>
    <t>LENSES</t>
  </si>
  <si>
    <t>LAPTOP</t>
  </si>
  <si>
    <t>EDITING SOFTWARE</t>
  </si>
  <si>
    <t>PRINTING MACHINE &amp; PAPER</t>
  </si>
  <si>
    <t>Registration and license</t>
  </si>
  <si>
    <t>Insurance</t>
  </si>
  <si>
    <r>
      <rPr>
        <b/>
        <sz val="12"/>
        <color theme="1"/>
        <rFont val="Calibri"/>
        <family val="2"/>
        <scheme val="minor"/>
      </rPr>
      <t>Total Start Up Costs</t>
    </r>
    <r>
      <rPr>
        <sz val="12"/>
        <color theme="1"/>
        <rFont val="Calibri"/>
        <family val="2"/>
        <scheme val="minor"/>
      </rPr>
      <t xml:space="preserve"> </t>
    </r>
  </si>
  <si>
    <t>Studio Rental Space</t>
  </si>
  <si>
    <t>$30/mo</t>
  </si>
  <si>
    <t xml:space="preserve">New Equipment </t>
  </si>
  <si>
    <t>Portfolios</t>
  </si>
  <si>
    <t>Wedding Shoots</t>
  </si>
  <si>
    <t>Event Coverage</t>
  </si>
  <si>
    <t>Advertisement shoots</t>
  </si>
  <si>
    <t>New Born Baby Shoots</t>
  </si>
  <si>
    <t>Maternity Shoots</t>
  </si>
  <si>
    <t>Portraits</t>
  </si>
  <si>
    <t>Youtube</t>
  </si>
  <si>
    <t>Expenses</t>
  </si>
  <si>
    <t>Studio expenses</t>
  </si>
  <si>
    <t>Transportation cost</t>
  </si>
  <si>
    <t xml:space="preserve">Marketing and Advertising </t>
  </si>
  <si>
    <t>Administrative expenses</t>
  </si>
  <si>
    <t>$50/mo</t>
  </si>
  <si>
    <t xml:space="preserve">Period (Month): </t>
  </si>
  <si>
    <t>Cash at the Beginning of the period</t>
  </si>
  <si>
    <t>Income Sources (CASH IN)</t>
  </si>
  <si>
    <t>Total Income:</t>
  </si>
  <si>
    <t>Expenses (CASH OUT)</t>
  </si>
  <si>
    <t>Total Operating Expenses:</t>
  </si>
  <si>
    <t>Other Changes in Cash (CASH OUT)</t>
  </si>
  <si>
    <t>Other changes in cash out:</t>
  </si>
  <si>
    <t>Other Changes in Cash (CASH IN)</t>
  </si>
  <si>
    <t>Other changes in cash in:</t>
  </si>
  <si>
    <t>Total Changes in cash</t>
  </si>
  <si>
    <t>Cash at the end of the period:</t>
  </si>
  <si>
    <t>Don't Let cash go below:</t>
  </si>
  <si>
    <t>Approximate Net Income</t>
  </si>
  <si>
    <t>Friends and Family</t>
  </si>
  <si>
    <t>Income Tax</t>
  </si>
  <si>
    <t>Net profit after Tax</t>
  </si>
  <si>
    <t>income tax</t>
  </si>
  <si>
    <t xml:space="preserve">Current Assets </t>
  </si>
  <si>
    <t>cash</t>
  </si>
  <si>
    <t>Fixed Assets</t>
  </si>
  <si>
    <t>Car</t>
  </si>
  <si>
    <t>Total assets</t>
  </si>
  <si>
    <t>Current Liabilities</t>
  </si>
  <si>
    <t>Equipment</t>
  </si>
  <si>
    <t>Inventory</t>
  </si>
  <si>
    <t>Studio</t>
  </si>
  <si>
    <t>Account Payable</t>
  </si>
  <si>
    <t>Accrued expenses</t>
  </si>
  <si>
    <t>Tax Payable</t>
  </si>
  <si>
    <t>Unearned income</t>
  </si>
  <si>
    <t>Long-Term Liabilities</t>
  </si>
  <si>
    <t xml:space="preserve">Total Liabilities </t>
  </si>
  <si>
    <t>Owner's Equity</t>
  </si>
  <si>
    <t>Paid-in Capital</t>
  </si>
  <si>
    <t>Retained Earning</t>
  </si>
  <si>
    <t>Total Owner's Equity</t>
  </si>
  <si>
    <t>n/a</t>
  </si>
  <si>
    <t>Total Liability &amp; Equity</t>
  </si>
  <si>
    <t xml:space="preserve">Balance sheet 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</si>
  <si>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</si>
  <si>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</si>
  <si>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</si>
  <si>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</si>
  <si>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</si>
  <si>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</si>
  <si>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</si>
  <si>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</si>
  <si>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</si>
  <si>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</si>
  <si>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</si>
  <si>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</si>
  <si>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Income Statement Year 1 (2024)</t>
  </si>
  <si>
    <t>Income Statement Year 2 (2025)</t>
  </si>
  <si>
    <t>Income Statement Year 3 (2026)</t>
  </si>
  <si>
    <t>Year 1 (2024)</t>
  </si>
  <si>
    <t>Year 2 (2025)</t>
  </si>
  <si>
    <t>Year 3 (2026)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</si>
</sst>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(* #,##0_);_(* \(#,##0\);_(* &quot;-&quot;??_);_(@_)"/>
    <numFmt numFmtId="165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6" fontId="0" fillId="0" borderId="0" xfId="0" applyNumberFormat="1"/>
    <xf numFmtId="6" fontId="1" fillId="0" borderId="0" xfId="0" applyNumberFormat="1" applyFont="1"/>
    <xf numFmtId="6" fontId="3" fillId="0" borderId="0" xfId="0" applyNumberFormat="1" applyFont="1"/>
    <xf numFmtId="6" fontId="4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17" fontId="6" fillId="0" borderId="9" xfId="0" applyNumberFormat="1" applyFont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9" fillId="0" borderId="0" xfId="0" applyFont="1"/>
    <xf numFmtId="164" fontId="6" fillId="0" borderId="0" xfId="1" applyNumberFormat="1" applyFont="1"/>
    <xf numFmtId="164" fontId="6" fillId="0" borderId="7" xfId="1" applyNumberFormat="1" applyFont="1" applyBorder="1"/>
    <xf numFmtId="164" fontId="7" fillId="3" borderId="0" xfId="1" applyNumberFormat="1" applyFont="1" applyFill="1"/>
    <xf numFmtId="38" fontId="7" fillId="3" borderId="0" xfId="1" applyNumberFormat="1" applyFont="1" applyFill="1"/>
    <xf numFmtId="38" fontId="6" fillId="3" borderId="10" xfId="1" applyNumberFormat="1" applyFont="1" applyFill="1" applyBorder="1"/>
    <xf numFmtId="43" fontId="6" fillId="0" borderId="0" xfId="1" applyFont="1"/>
    <xf numFmtId="164" fontId="7" fillId="0" borderId="11" xfId="1" applyNumberFormat="1" applyFont="1" applyFill="1" applyBorder="1" applyAlignment="1">
      <alignment horizontal="center"/>
    </xf>
    <xf numFmtId="164" fontId="6" fillId="0" borderId="0" xfId="1" applyNumberFormat="1" applyFont="1" applyBorder="1"/>
    <xf numFmtId="165" fontId="8" fillId="3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0" fillId="0" borderId="0" xfId="0" applyNumberFormat="1"/>
    <xf numFmtId="165" fontId="6" fillId="0" borderId="0" xfId="1" applyNumberFormat="1" applyFont="1" applyBorder="1" applyAlignment="1">
      <alignment horizontal="center"/>
    </xf>
    <xf numFmtId="165" fontId="6" fillId="0" borderId="0" xfId="1" applyNumberFormat="1" applyFont="1"/>
    <xf numFmtId="165" fontId="6" fillId="0" borderId="0" xfId="1" applyNumberFormat="1" applyFont="1" applyBorder="1"/>
    <xf numFmtId="165" fontId="1" fillId="0" borderId="0" xfId="0" applyNumberFormat="1" applyFont="1"/>
    <xf numFmtId="165" fontId="6" fillId="0" borderId="7" xfId="1" applyNumberFormat="1" applyFont="1" applyBorder="1"/>
    <xf numFmtId="165" fontId="7" fillId="3" borderId="0" xfId="1" applyNumberFormat="1" applyFont="1" applyFill="1"/>
    <xf numFmtId="165" fontId="6" fillId="3" borderId="10" xfId="1" applyNumberFormat="1" applyFont="1" applyFill="1" applyBorder="1"/>
    <xf numFmtId="16" fontId="6" fillId="0" borderId="9" xfId="0" applyNumberFormat="1" applyFont="1" applyBorder="1"/>
    <xf numFmtId="16" fontId="6" fillId="0" borderId="9" xfId="0" applyNumberFormat="1" applyFont="1" applyBorder="1" applyAlignment="1">
      <alignment horizontal="center"/>
    </xf>
    <xf numFmtId="9" fontId="0" fillId="0" borderId="0" xfId="0" applyNumberFormat="1"/>
    <xf numFmtId="9" fontId="1" fillId="0" borderId="0" xfId="0" applyNumberFormat="1" applyFont="1"/>
    <xf numFmtId="8" fontId="0" fillId="0" borderId="0" xfId="0" applyNumberFormat="1"/>
    <xf numFmtId="9" fontId="3" fillId="0" borderId="0" xfId="0" applyNumberFormat="1" applyFont="1"/>
    <xf numFmtId="9" fontId="4" fillId="0" borderId="0" xfId="0" applyNumberFormat="1" applyFont="1"/>
    <xf numFmtId="8" fontId="1" fillId="0" borderId="0" xfId="0" applyNumberFormat="1" applyFont="1"/>
    <xf numFmtId="6" fontId="1" fillId="0" borderId="7" xfId="0" applyNumberFormat="1" applyFont="1" applyBorder="1"/>
    <xf numFmtId="0" fontId="1" fillId="0" borderId="9" xfId="0" applyFont="1" applyBorder="1"/>
    <xf numFmtId="6" fontId="1" fillId="0" borderId="9" xfId="0" applyNumberFormat="1" applyFont="1" applyBorder="1"/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rabhjeet kaur" id="{DCF1781F-1DE8-4B3D-8875-8787CF4E2CA5}" userId="02ad140394fdd50f" providerId="Windows Live"/>
  <person displayName="gurpreet kaur" id="{06E3829A-BE5B-491A-B9C0-99806ACE3C25}" userId="S::gkaur999@coastmountaincollege.ca::ef68838f-3789-4872-aba3-516783633b9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6" dT="2024-03-05T18:43:10.41" personId="{06E3829A-BE5B-491A-B9C0-99806ACE3C25}" id="{6A8A4CE5-4EDB-4004-927F-63D41AB63597}">
    <text xml:space="preserve">Lenses- $3000
Laptop Accessories- $1000
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A12" dT="2024-03-19T03:59:36.42" personId="{DCF1781F-1DE8-4B3D-8875-8787CF4E2CA5}" id="{01240739-3A2B-4B99-867B-0D8779875D26}">
    <text>Equipment purchases</text>
  </threadedComment>
  <threadedComment ref="A13" dT="2024-03-19T04:00:56.63" personId="{DCF1781F-1DE8-4B3D-8875-8787CF4E2CA5}" id="{82E0F7B0-0EE9-478D-AEB5-3B15CCB72740}">
    <text>Utility bills
Rent</text>
  </threadedComment>
  <threadedComment ref="A15" dT="2024-03-19T04:02:30.79" personId="{DCF1781F-1DE8-4B3D-8875-8787CF4E2CA5}" id="{29F65182-F986-4552-A927-AAC001E83547}">
    <text>Advance payments received ( Customer deposit)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4" dT="2024-03-18T04:41:05.25" personId="{DCF1781F-1DE8-4B3D-8875-8787CF4E2CA5}" id="{5480701E-A419-44A4-A8A9-22CEB71393F4}">
    <text>Software Subscriptions
Supplies
Business License and Permits</text>
  </threadedComment>
  <threadedComment ref="A15" dT="2024-03-18T04:44:22.12" personId="{DCF1781F-1DE8-4B3D-8875-8787CF4E2CA5}" id="{7F3021EF-1C22-4A48-9743-06F257C08D15}">
    <text>Rent
Utilities
Maintenance
Equipment</text>
  </threadedComment>
  <threadedComment ref="A16" dT="2024-03-18T04:45:19.42" personId="{DCF1781F-1DE8-4B3D-8875-8787CF4E2CA5}" id="{B9CEC213-E5CC-4A2D-A4B1-5660CD27C0DC}">
    <text xml:space="preserve">Business Cards
Social Media </text>
  </threadedComment>
  <threadedComment ref="A17" dT="2024-03-18T04:45:52.71" personId="{DCF1781F-1DE8-4B3D-8875-8787CF4E2CA5}" id="{ED13056A-BAE2-4522-8DC8-58E67A3A167A}">
    <text>Vehicle expense
Travel Expense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15" dT="2024-03-18T04:41:05.25" personId="{DCF1781F-1DE8-4B3D-8875-8787CF4E2CA5}" id="{D6FFCBE7-2639-43D3-8377-B498FA6768A6}">
    <text xml:space="preserve">Software Subscriptions
Supplies </text>
  </threadedComment>
  <threadedComment ref="A16" dT="2024-03-18T04:44:22.12" personId="{DCF1781F-1DE8-4B3D-8875-8787CF4E2CA5}" id="{40A1447A-8ED2-42C7-AD9D-57B3715E4C10}">
    <text>Rent
Utilities
Maintenance
Equipment</text>
  </threadedComment>
  <threadedComment ref="A17" dT="2024-03-18T04:45:19.42" personId="{DCF1781F-1DE8-4B3D-8875-8787CF4E2CA5}" id="{3EB45D14-630B-4CBF-89CA-4A001D144541}">
    <text xml:space="preserve">Business Cards
Social Media </text>
  </threadedComment>
  <threadedComment ref="A18" dT="2024-03-18T04:45:52.71" personId="{DCF1781F-1DE8-4B3D-8875-8787CF4E2CA5}" id="{37D1DC27-A436-426B-80AD-030DC1D0386A}">
    <text>Vehicle expense
Travel Expense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15" dT="2024-03-18T04:41:05.25" personId="{DCF1781F-1DE8-4B3D-8875-8787CF4E2CA5}" id="{A70FD601-3A81-4C02-8F51-CC4D0027C863}">
    <text xml:space="preserve">Software Subscriptions
Supplies
</text>
  </threadedComment>
  <threadedComment ref="A16" dT="2024-03-18T04:44:22.12" personId="{DCF1781F-1DE8-4B3D-8875-8787CF4E2CA5}" id="{3CCEF29B-EEC3-42D7-BFDC-D98146F68274}">
    <text>Rent
Utilities
Maintenance
Equipment</text>
  </threadedComment>
  <threadedComment ref="A17" dT="2024-03-18T04:45:19.42" personId="{DCF1781F-1DE8-4B3D-8875-8787CF4E2CA5}" id="{9CB91879-6631-437C-ACA5-D63C91BC8C04}">
    <text xml:space="preserve">Business Cards
Social Media </text>
  </threadedComment>
  <threadedComment ref="A18" dT="2024-03-18T04:45:52.71" personId="{DCF1781F-1DE8-4B3D-8875-8787CF4E2CA5}" id="{3231956E-CD36-49A2-92B4-09793B697CC7}">
    <text>Vehicle expense
Travel Expense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16" dT="2024-03-18T04:41:05.25" personId="{DCF1781F-1DE8-4B3D-8875-8787CF4E2CA5}" id="{44CC6A57-FC94-43E6-BC7F-06D6C6475F8D}">
    <text xml:space="preserve">Software Subscriptions
Supplies 
Business registration and license </text>
  </threadedComment>
  <threadedComment ref="B17" dT="2024-03-18T04:44:22.12" personId="{DCF1781F-1DE8-4B3D-8875-8787CF4E2CA5}" id="{BDED66C4-4973-44AC-95CD-4F2AF887B650}">
    <text>Rent
Utilities
Maintenance
Equipment</text>
  </threadedComment>
  <threadedComment ref="B18" dT="2024-03-18T04:45:19.42" personId="{DCF1781F-1DE8-4B3D-8875-8787CF4E2CA5}" id="{CA764AA9-A5B8-41B8-B05B-A0B73C11D589}">
    <text xml:space="preserve">Business Cards
Social Media </text>
  </threadedComment>
  <threadedComment ref="B19" dT="2024-03-18T04:45:52.71" personId="{DCF1781F-1DE8-4B3D-8875-8787CF4E2CA5}" id="{D8BAD0DB-3AE2-4426-AFB1-C24B2F6EF32B}">
    <text>Vehicle expense
Travel Expense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B16" dT="2024-03-18T04:41:05.25" personId="{DCF1781F-1DE8-4B3D-8875-8787CF4E2CA5}" id="{EADDE9D3-82BE-44CF-B37F-8D1D90FA759B}">
    <text xml:space="preserve">Software Subscriptions
Supplies 
Business registration and license </text>
  </threadedComment>
  <threadedComment ref="B17" dT="2024-03-18T04:44:22.12" personId="{DCF1781F-1DE8-4B3D-8875-8787CF4E2CA5}" id="{FD1E1DAF-015D-433D-AED8-D078A3A33014}">
    <text>Rent
Utilities
Maintenance
Equipment</text>
  </threadedComment>
  <threadedComment ref="B18" dT="2024-03-18T04:45:19.42" personId="{DCF1781F-1DE8-4B3D-8875-8787CF4E2CA5}" id="{B33A8D71-4259-48BD-A6F6-C61422C177D5}">
    <text xml:space="preserve">Business Cards
Social Media </text>
  </threadedComment>
  <threadedComment ref="B19" dT="2024-03-18T04:45:52.71" personId="{DCF1781F-1DE8-4B3D-8875-8787CF4E2CA5}" id="{7F20F1E4-AFD0-4A86-A8BB-2FCD1BBA94FD}">
    <text>Vehicle expense
Travel Expense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B16" dT="2024-03-18T04:41:05.25" personId="{DCF1781F-1DE8-4B3D-8875-8787CF4E2CA5}" id="{3107D0EC-52F0-4E59-BC45-6E921128E9FC}">
    <text xml:space="preserve">Software Subscriptions
Supplies 
Business registration and license </text>
  </threadedComment>
  <threadedComment ref="B17" dT="2024-03-18T04:44:22.12" personId="{DCF1781F-1DE8-4B3D-8875-8787CF4E2CA5}" id="{5F2AD12B-EBCC-4BB5-9E5E-DEDB2B54A3A8}">
    <text>Rent
Utilities
Maintenance
Equipment</text>
  </threadedComment>
  <threadedComment ref="B18" dT="2024-03-18T04:45:19.42" personId="{DCF1781F-1DE8-4B3D-8875-8787CF4E2CA5}" id="{99CFFBAF-EED3-4E29-AFD3-24F1C668978A}">
    <text xml:space="preserve">Business Cards
Social Media </text>
  </threadedComment>
  <threadedComment ref="B19" dT="2024-03-18T04:45:52.71" personId="{DCF1781F-1DE8-4B3D-8875-8787CF4E2CA5}" id="{161B94EB-6AA2-434F-B683-FD1B65746EB4}">
    <text>Vehicle expense
Travel Expense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A12" dT="2024-03-19T03:59:36.42" personId="{DCF1781F-1DE8-4B3D-8875-8787CF4E2CA5}" id="{3F8907E5-0583-4244-AC92-E0348AE90E33}">
    <text>Equipment purchases</text>
  </threadedComment>
  <threadedComment ref="A13" dT="2024-03-19T04:00:56.63" personId="{DCF1781F-1DE8-4B3D-8875-8787CF4E2CA5}" id="{ADFC4757-F7BB-43CA-BC0E-7B3E621A695D}">
    <text>Utility bills
Rent</text>
  </threadedComment>
  <threadedComment ref="A15" dT="2024-03-19T04:02:30.79" personId="{DCF1781F-1DE8-4B3D-8875-8787CF4E2CA5}" id="{0656AF0C-F374-472C-8084-951698D647B8}">
    <text>Advance payments received ( Customer deposit)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A12" dT="2024-03-19T03:59:36.42" personId="{DCF1781F-1DE8-4B3D-8875-8787CF4E2CA5}" id="{A2A2DE10-F7ED-464F-BFDC-5C12E247C29C}">
    <text>Equipment purchases</text>
  </threadedComment>
  <threadedComment ref="A13" dT="2024-03-19T04:00:56.63" personId="{DCF1781F-1DE8-4B3D-8875-8787CF4E2CA5}" id="{53C102D8-A620-453F-A1D5-469755D6DD2D}">
    <text>Utility bills
Rent</text>
  </threadedComment>
  <threadedComment ref="A15" dT="2024-03-19T04:02:30.79" personId="{DCF1781F-1DE8-4B3D-8875-8787CF4E2CA5}" id="{AB62F19C-069C-4000-951A-D38C8E231899}">
    <text>Advance payments received ( Customer deposit)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0.xml"/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9.xml"/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dimension ref="A1:J23"/>
  <sheetViews>
    <sheetView zoomScale="91" zoomScaleNormal="108" workbookViewId="0">
      <selection activeCell="C20" sqref="C20"/>
    </sheetView>
  </sheetViews>
  <sheetFormatPr defaultColWidth="11" defaultRowHeight="15.75" x14ac:dyDescent="0.25"/>
  <cols>
    <col min="1" max="1" width="29.375" customWidth="1"/>
  </cols>
  <sheetData>
    <row r="1" spans="1:10" x14ac:dyDescent="0.25">
      <c r="A1" s="62" t="s">
        <v>15</v>
      </c>
      <c r="B1" s="62"/>
      <c r="C1" s="62"/>
    </row>
    <row r="2" spans="1:10" x14ac:dyDescent="0.25">
      <c r="A2" s="62" t="s">
        <v>21</v>
      </c>
      <c r="B2" s="62"/>
      <c r="C2" s="62"/>
    </row>
    <row r="3" spans="1:10" x14ac:dyDescent="0.25">
      <c r="A3" s="2" t="s">
        <v>17</v>
      </c>
      <c r="B3" s="2" t="s">
        <v>16</v>
      </c>
      <c r="D3" s="47"/>
      <c r="E3" s="48"/>
      <c r="F3" s="48"/>
      <c r="G3" s="48"/>
      <c r="H3" s="49"/>
    </row>
    <row r="4" spans="1:10" ht="15.95" customHeight="1" x14ac:dyDescent="0.25">
      <c r="A4" t="s">
        <v>30</v>
      </c>
      <c r="B4" s="7">
        <v>3000</v>
      </c>
      <c r="D4" s="50"/>
      <c r="E4" s="51"/>
      <c r="F4" s="51"/>
      <c r="G4" s="51"/>
      <c r="H4" s="52"/>
      <c r="I4" s="3"/>
      <c r="J4" s="3"/>
    </row>
    <row r="5" spans="1:10" x14ac:dyDescent="0.25">
      <c r="A5" t="s">
        <v>31</v>
      </c>
      <c r="B5" s="7">
        <v>2000</v>
      </c>
      <c r="D5" s="53"/>
      <c r="E5" s="54"/>
      <c r="F5" s="54"/>
      <c r="G5" s="54"/>
      <c r="H5" s="55"/>
      <c r="I5" s="3"/>
      <c r="J5" s="3"/>
    </row>
    <row r="6" spans="1:10" x14ac:dyDescent="0.25">
      <c r="A6" t="s">
        <v>32</v>
      </c>
      <c r="B6" s="7">
        <v>4000</v>
      </c>
      <c r="I6" s="3"/>
      <c r="J6" s="3"/>
    </row>
    <row r="7" spans="1:10" x14ac:dyDescent="0.25">
      <c r="A7" t="s">
        <v>33</v>
      </c>
      <c r="B7" s="7">
        <v>3100</v>
      </c>
      <c r="G7" s="3"/>
      <c r="H7" s="3"/>
      <c r="I7" s="3"/>
      <c r="J7" s="3"/>
    </row>
    <row r="8" spans="1:10" x14ac:dyDescent="0.25">
      <c r="A8" t="s">
        <v>34</v>
      </c>
      <c r="B8" t="s">
        <v>55</v>
      </c>
      <c r="G8" s="3"/>
      <c r="H8" s="3"/>
      <c r="I8" s="3"/>
      <c r="J8" s="3"/>
    </row>
    <row r="9" spans="1:10" x14ac:dyDescent="0.25">
      <c r="A9" t="s">
        <v>35</v>
      </c>
      <c r="B9" s="7">
        <v>600</v>
      </c>
      <c r="G9" s="3"/>
      <c r="H9" s="3"/>
      <c r="I9" s="3"/>
      <c r="J9" s="3"/>
    </row>
    <row r="10" spans="1:10" ht="15.95" customHeight="1" x14ac:dyDescent="0.25">
      <c r="A10" s="1" t="s">
        <v>22</v>
      </c>
      <c r="D10" s="47"/>
      <c r="E10" s="48"/>
      <c r="F10" s="48"/>
      <c r="G10" s="48"/>
      <c r="H10" s="49"/>
      <c r="I10" s="3"/>
      <c r="J10" s="3"/>
    </row>
    <row r="11" spans="1:10" x14ac:dyDescent="0.25">
      <c r="A11" t="s">
        <v>18</v>
      </c>
      <c r="B11" s="7">
        <v>20000</v>
      </c>
      <c r="D11" s="50"/>
      <c r="E11" s="51"/>
      <c r="F11" s="51"/>
      <c r="G11" s="51"/>
      <c r="H11" s="52"/>
      <c r="I11" s="3"/>
      <c r="J11" s="3"/>
    </row>
    <row r="12" spans="1:10" x14ac:dyDescent="0.25">
      <c r="A12" t="s">
        <v>70</v>
      </c>
      <c r="B12" s="7">
        <v>5000</v>
      </c>
      <c r="D12" s="50"/>
      <c r="E12" s="51"/>
      <c r="F12" s="51"/>
      <c r="G12" s="51"/>
      <c r="H12" s="52"/>
      <c r="I12" s="3"/>
      <c r="J12" s="3"/>
    </row>
    <row r="13" spans="1:10" x14ac:dyDescent="0.25">
      <c r="A13" s="1" t="s">
        <v>29</v>
      </c>
      <c r="B13" s="7">
        <v>25000</v>
      </c>
    </row>
    <row r="15" spans="1:10" ht="15.95" customHeight="1" x14ac:dyDescent="0.25">
      <c r="A15" s="1" t="s">
        <v>23</v>
      </c>
      <c r="D15" s="56"/>
      <c r="E15" s="57"/>
      <c r="F15" s="57"/>
      <c r="G15" s="57"/>
      <c r="H15" s="58"/>
    </row>
    <row r="16" spans="1:10" x14ac:dyDescent="0.25">
      <c r="A16" t="s">
        <v>41</v>
      </c>
      <c r="B16" s="7">
        <v>4000</v>
      </c>
      <c r="D16" s="59"/>
      <c r="E16" s="60"/>
      <c r="F16" s="60"/>
      <c r="G16" s="60"/>
      <c r="H16" s="61"/>
    </row>
    <row r="17" spans="1:8" x14ac:dyDescent="0.25">
      <c r="A17" t="s">
        <v>36</v>
      </c>
      <c r="B17" s="7">
        <v>70</v>
      </c>
      <c r="D17" s="4"/>
      <c r="E17" s="4"/>
      <c r="F17" s="4"/>
      <c r="G17" s="4"/>
      <c r="H17" s="4"/>
    </row>
    <row r="18" spans="1:8" x14ac:dyDescent="0.25">
      <c r="A18" t="s">
        <v>19</v>
      </c>
      <c r="B18" s="7">
        <v>1000</v>
      </c>
      <c r="D18" s="4"/>
      <c r="E18" s="4"/>
      <c r="F18" s="4"/>
      <c r="G18" s="4"/>
      <c r="H18" s="4"/>
    </row>
    <row r="19" spans="1:8" x14ac:dyDescent="0.25">
      <c r="A19" t="s">
        <v>20</v>
      </c>
      <c r="B19" s="7">
        <v>500</v>
      </c>
      <c r="D19" s="4"/>
      <c r="E19" s="4"/>
      <c r="F19" s="4"/>
      <c r="G19" s="4"/>
      <c r="H19" s="4"/>
    </row>
    <row r="20" spans="1:8" x14ac:dyDescent="0.25">
      <c r="A20" t="s">
        <v>37</v>
      </c>
      <c r="B20" s="7" t="s">
        <v>40</v>
      </c>
    </row>
    <row r="21" spans="1:8" x14ac:dyDescent="0.25">
      <c r="A21" t="s">
        <v>39</v>
      </c>
      <c r="B21" s="7">
        <v>600</v>
      </c>
    </row>
    <row r="22" spans="1:8" x14ac:dyDescent="0.25">
      <c r="A22" t="s">
        <v>38</v>
      </c>
      <c r="B22" s="7">
        <v>20200</v>
      </c>
    </row>
    <row r="23" spans="1:8" x14ac:dyDescent="0.25">
      <c r="B23" s="7"/>
    </row>
  </sheetData>
  <mergeCells count="5">
    <mergeCell ref="D10:H12"/>
    <mergeCell ref="D3:H5"/>
    <mergeCell ref="D15:H16"/>
    <mergeCell ref="A1:C1"/>
    <mergeCell ref="A2:C2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00DE-F3F4-454E-92DB-ED0DF06D9E89}">
  <dimension ref="A1:B22"/>
  <sheetViews>
    <sheetView tabSelected="1" workbookViewId="0">
      <selection activeCell="B1" sqref="B1"/>
    </sheetView>
  </sheetViews>
  <sheetFormatPr defaultColWidth="11" defaultRowHeight="15.75" x14ac:dyDescent="0.25"/>
  <cols>
    <col min="1" max="1" width="20.125" customWidth="1"/>
    <col min="2" max="2" width="11.875" customWidth="1"/>
  </cols>
  <sheetData>
    <row r="1" spans="1:2" x14ac:dyDescent="0.25">
      <c r="A1" s="1" t="s">
        <v>95</v>
      </c>
      <c r="B1" s="1" t="s">
        <v>113</v>
      </c>
    </row>
    <row r="3" spans="1:2" x14ac:dyDescent="0.25">
      <c r="A3" s="1" t="s">
        <v>74</v>
      </c>
    </row>
    <row r="4" spans="1:2" x14ac:dyDescent="0.25">
      <c r="A4" t="s">
        <v>75</v>
      </c>
      <c r="B4" s="7">
        <v>113700</v>
      </c>
    </row>
    <row r="5" spans="1:2" x14ac:dyDescent="0.25">
      <c r="A5" t="s">
        <v>81</v>
      </c>
      <c r="B5" s="7">
        <v>900</v>
      </c>
    </row>
    <row r="6" spans="1:2" x14ac:dyDescent="0.25">
      <c r="A6" s="1" t="s">
        <v>76</v>
      </c>
    </row>
    <row r="7" spans="1:2" x14ac:dyDescent="0.25">
      <c r="A7" t="s">
        <v>77</v>
      </c>
      <c r="B7" s="7">
        <v>8000</v>
      </c>
    </row>
    <row r="8" spans="1:2" x14ac:dyDescent="0.25">
      <c r="A8" t="s">
        <v>80</v>
      </c>
      <c r="B8" s="7">
        <v>12000</v>
      </c>
    </row>
    <row r="9" spans="1:2" x14ac:dyDescent="0.25">
      <c r="A9" t="s">
        <v>82</v>
      </c>
      <c r="B9" s="7">
        <v>8000</v>
      </c>
    </row>
    <row r="10" spans="1:2" x14ac:dyDescent="0.25">
      <c r="A10" s="45" t="s">
        <v>78</v>
      </c>
      <c r="B10" s="46">
        <f>SUM(B4:B9)</f>
        <v>142600</v>
      </c>
    </row>
    <row r="11" spans="1:2" x14ac:dyDescent="0.25">
      <c r="A11" s="1" t="s">
        <v>79</v>
      </c>
    </row>
    <row r="12" spans="1:2" x14ac:dyDescent="0.25">
      <c r="A12" t="s">
        <v>83</v>
      </c>
      <c r="B12" s="7">
        <v>600</v>
      </c>
    </row>
    <row r="13" spans="1:2" x14ac:dyDescent="0.25">
      <c r="A13" t="s">
        <v>84</v>
      </c>
      <c r="B13" s="7">
        <v>1500</v>
      </c>
    </row>
    <row r="14" spans="1:2" x14ac:dyDescent="0.25">
      <c r="A14" t="s">
        <v>85</v>
      </c>
      <c r="B14" s="7">
        <v>3500</v>
      </c>
    </row>
    <row r="15" spans="1:2" x14ac:dyDescent="0.25">
      <c r="A15" t="s">
        <v>86</v>
      </c>
      <c r="B15" s="7">
        <v>3400</v>
      </c>
    </row>
    <row r="16" spans="1:2" x14ac:dyDescent="0.25">
      <c r="A16" s="1" t="s">
        <v>87</v>
      </c>
      <c r="B16" t="s">
        <v>93</v>
      </c>
    </row>
    <row r="17" spans="1:2" x14ac:dyDescent="0.25">
      <c r="A17" s="1" t="s">
        <v>88</v>
      </c>
      <c r="B17" s="8">
        <f>SUM(B12:B15)</f>
        <v>9000</v>
      </c>
    </row>
    <row r="18" spans="1:2" x14ac:dyDescent="0.25">
      <c r="A18" s="1" t="s">
        <v>89</v>
      </c>
    </row>
    <row r="19" spans="1:2" x14ac:dyDescent="0.25">
      <c r="A19" t="s">
        <v>90</v>
      </c>
      <c r="B19" s="7">
        <v>75000</v>
      </c>
    </row>
    <row r="20" spans="1:2" x14ac:dyDescent="0.25">
      <c r="A20" t="s">
        <v>91</v>
      </c>
      <c r="B20" s="7">
        <v>58600</v>
      </c>
    </row>
    <row r="21" spans="1:2" x14ac:dyDescent="0.25">
      <c r="A21" s="1" t="s">
        <v>92</v>
      </c>
      <c r="B21" s="44">
        <f>SUM(B19:B20)</f>
        <v>133600</v>
      </c>
    </row>
    <row r="22" spans="1:2" x14ac:dyDescent="0.25">
      <c r="A22" s="45" t="s">
        <v>94</v>
      </c>
      <c r="B22" s="44">
        <f>B21+B17</f>
        <v>142600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dimension ref="A1:N24"/>
  <sheetViews>
    <sheetView zoomScale="78" workbookViewId="0">
      <selection activeCell="G8" sqref="G8"/>
    </sheetView>
  </sheetViews>
  <sheetFormatPr defaultColWidth="11" defaultRowHeight="15.75" x14ac:dyDescent="0.25"/>
  <cols>
    <col min="1" max="1" width="27.5" customWidth="1"/>
    <col min="13" max="13" width="12" customWidth="1"/>
    <col min="14" max="14" width="12" bestFit="1" customWidth="1"/>
  </cols>
  <sheetData>
    <row r="1" spans="1:14" x14ac:dyDescent="0.25">
      <c r="A1" t="s">
        <v>108</v>
      </c>
    </row>
    <row r="2" spans="1:14" x14ac:dyDescent="0.25">
      <c r="B2" s="1" t="s">
        <v>96</v>
      </c>
      <c r="C2" s="1" t="s">
        <v>107</v>
      </c>
      <c r="D2" s="1" t="s">
        <v>97</v>
      </c>
      <c r="E2" s="1" t="s">
        <v>98</v>
      </c>
      <c r="F2" s="1" t="s">
        <v>99</v>
      </c>
      <c r="G2" s="1" t="s">
        <v>100</v>
      </c>
      <c r="H2" s="1" t="s">
        <v>101</v>
      </c>
      <c r="I2" s="1" t="s">
        <v>102</v>
      </c>
      <c r="J2" s="1" t="s">
        <v>103</v>
      </c>
      <c r="K2" s="1" t="s">
        <v>104</v>
      </c>
      <c r="L2" s="1" t="s">
        <v>105</v>
      </c>
      <c r="M2" s="1" t="s">
        <v>106</v>
      </c>
      <c r="N2" s="1" t="s">
        <v>14</v>
      </c>
    </row>
    <row r="3" spans="1:14" x14ac:dyDescent="0.25">
      <c r="A3" s="1" t="s">
        <v>0</v>
      </c>
    </row>
    <row r="4" spans="1:14" x14ac:dyDescent="0.25">
      <c r="A4" t="s">
        <v>42</v>
      </c>
      <c r="B4" s="7">
        <v>500</v>
      </c>
      <c r="F4" s="7">
        <v>300</v>
      </c>
      <c r="I4" s="7">
        <v>500</v>
      </c>
      <c r="M4" s="7">
        <v>500</v>
      </c>
      <c r="N4" s="8">
        <v>1800</v>
      </c>
    </row>
    <row r="5" spans="1:14" x14ac:dyDescent="0.25">
      <c r="A5" t="s">
        <v>43</v>
      </c>
      <c r="E5" s="7">
        <v>4000</v>
      </c>
      <c r="H5" s="7">
        <v>2000</v>
      </c>
      <c r="L5" s="7">
        <v>3000</v>
      </c>
      <c r="N5" s="8">
        <v>9000</v>
      </c>
    </row>
    <row r="6" spans="1:14" x14ac:dyDescent="0.25">
      <c r="A6" t="s">
        <v>44</v>
      </c>
      <c r="C6" s="7">
        <v>2000</v>
      </c>
      <c r="D6" s="7">
        <v>1500</v>
      </c>
      <c r="H6" s="7">
        <v>600</v>
      </c>
      <c r="M6" s="7">
        <v>1500</v>
      </c>
      <c r="N6" s="8">
        <v>5600</v>
      </c>
    </row>
    <row r="7" spans="1:14" x14ac:dyDescent="0.25">
      <c r="A7" t="s">
        <v>45</v>
      </c>
      <c r="F7" s="7">
        <v>1500</v>
      </c>
      <c r="I7" s="7">
        <v>1000</v>
      </c>
      <c r="J7" s="7">
        <v>1000</v>
      </c>
      <c r="N7" s="8">
        <v>3500</v>
      </c>
    </row>
    <row r="8" spans="1:14" x14ac:dyDescent="0.25">
      <c r="A8" t="s">
        <v>46</v>
      </c>
      <c r="G8" s="7">
        <v>800</v>
      </c>
      <c r="K8" s="7">
        <v>800</v>
      </c>
      <c r="N8" s="8">
        <v>1600</v>
      </c>
    </row>
    <row r="9" spans="1:14" x14ac:dyDescent="0.25">
      <c r="A9" t="s">
        <v>47</v>
      </c>
      <c r="B9" s="7">
        <v>600</v>
      </c>
      <c r="J9" s="7">
        <v>600</v>
      </c>
      <c r="K9" s="7">
        <v>600</v>
      </c>
      <c r="N9" s="8">
        <v>1800</v>
      </c>
    </row>
    <row r="10" spans="1:14" x14ac:dyDescent="0.25">
      <c r="A10" t="s">
        <v>48</v>
      </c>
      <c r="B10" s="7">
        <v>400</v>
      </c>
      <c r="F10" s="7">
        <v>400</v>
      </c>
      <c r="G10" s="7">
        <v>400</v>
      </c>
      <c r="I10" s="7">
        <v>400</v>
      </c>
      <c r="M10" s="7">
        <v>400</v>
      </c>
      <c r="N10" s="8">
        <v>2000</v>
      </c>
    </row>
    <row r="11" spans="1:14" x14ac:dyDescent="0.25">
      <c r="A11" s="1" t="s">
        <v>24</v>
      </c>
      <c r="B11" s="8">
        <v>1500</v>
      </c>
      <c r="C11" s="8">
        <v>2000</v>
      </c>
      <c r="D11" s="8">
        <v>1500</v>
      </c>
      <c r="E11" s="8">
        <v>4000</v>
      </c>
      <c r="F11" s="8">
        <v>2200</v>
      </c>
      <c r="G11" s="8">
        <v>1200</v>
      </c>
      <c r="H11" s="8">
        <v>2600</v>
      </c>
      <c r="I11" s="8">
        <f>SUM(I4:I10)</f>
        <v>1900</v>
      </c>
      <c r="J11" s="8">
        <v>1600</v>
      </c>
      <c r="K11" s="8">
        <v>1400</v>
      </c>
      <c r="L11" s="8">
        <v>3000</v>
      </c>
      <c r="M11" s="8">
        <v>2400</v>
      </c>
      <c r="N11" s="8">
        <f>SUM(N4:N10)</f>
        <v>25300</v>
      </c>
    </row>
    <row r="13" spans="1:14" x14ac:dyDescent="0.25">
      <c r="A13" s="1" t="s">
        <v>1</v>
      </c>
    </row>
    <row r="14" spans="1:14" x14ac:dyDescent="0.25">
      <c r="A14" t="s">
        <v>54</v>
      </c>
      <c r="B14" s="7">
        <v>270</v>
      </c>
      <c r="C14" s="7">
        <v>200</v>
      </c>
      <c r="D14" s="7">
        <v>200</v>
      </c>
      <c r="E14" s="7">
        <v>200</v>
      </c>
      <c r="F14" s="7">
        <v>200</v>
      </c>
      <c r="G14" s="7">
        <v>200</v>
      </c>
      <c r="H14" s="7">
        <v>200</v>
      </c>
      <c r="I14" s="7">
        <v>200</v>
      </c>
      <c r="J14" s="7">
        <v>200</v>
      </c>
      <c r="K14" s="7">
        <v>200</v>
      </c>
      <c r="L14" s="7">
        <v>200</v>
      </c>
      <c r="M14" s="7">
        <v>200</v>
      </c>
      <c r="N14" s="8">
        <v>2470</v>
      </c>
    </row>
    <row r="15" spans="1:14" x14ac:dyDescent="0.25">
      <c r="A15" t="s">
        <v>51</v>
      </c>
      <c r="B15" s="7">
        <v>700</v>
      </c>
      <c r="C15" s="7">
        <v>700</v>
      </c>
      <c r="D15" s="7">
        <v>700</v>
      </c>
      <c r="E15" s="7">
        <v>1000</v>
      </c>
      <c r="F15" s="7">
        <v>700</v>
      </c>
      <c r="G15" s="7">
        <v>700</v>
      </c>
      <c r="H15" s="7">
        <v>700</v>
      </c>
      <c r="I15" s="7">
        <v>900</v>
      </c>
      <c r="J15" s="7">
        <v>700</v>
      </c>
      <c r="K15" s="7">
        <v>700</v>
      </c>
      <c r="L15" s="7">
        <v>700</v>
      </c>
      <c r="M15" s="7">
        <v>700</v>
      </c>
      <c r="N15" s="8">
        <v>8900</v>
      </c>
    </row>
    <row r="16" spans="1:14" x14ac:dyDescent="0.25">
      <c r="A16" t="s">
        <v>53</v>
      </c>
      <c r="B16" s="7">
        <v>50</v>
      </c>
      <c r="C16" s="7">
        <v>50</v>
      </c>
      <c r="D16" s="7">
        <v>50</v>
      </c>
      <c r="E16" s="7">
        <v>50</v>
      </c>
      <c r="F16" s="7">
        <v>50</v>
      </c>
      <c r="G16" s="7">
        <v>50</v>
      </c>
      <c r="H16" s="7">
        <v>50</v>
      </c>
      <c r="I16" s="7">
        <v>50</v>
      </c>
      <c r="J16" s="7">
        <v>50</v>
      </c>
      <c r="K16" s="7">
        <v>50</v>
      </c>
      <c r="L16" s="7">
        <v>50</v>
      </c>
      <c r="M16" s="7">
        <v>50</v>
      </c>
      <c r="N16" s="8">
        <v>650</v>
      </c>
    </row>
    <row r="17" spans="1:14" x14ac:dyDescent="0.25">
      <c r="A17" t="s">
        <v>52</v>
      </c>
      <c r="B17" s="7">
        <v>0</v>
      </c>
      <c r="C17" s="7">
        <v>100</v>
      </c>
      <c r="D17" s="7">
        <v>60</v>
      </c>
      <c r="E17" s="7">
        <v>100</v>
      </c>
      <c r="F17" s="7">
        <v>30</v>
      </c>
      <c r="G17" s="7">
        <v>0</v>
      </c>
      <c r="H17" s="7">
        <v>100</v>
      </c>
      <c r="I17" s="7">
        <v>0</v>
      </c>
      <c r="J17" s="7">
        <v>90</v>
      </c>
      <c r="K17" s="7">
        <v>50</v>
      </c>
      <c r="L17" s="7">
        <v>70</v>
      </c>
      <c r="M17" s="7">
        <v>80</v>
      </c>
      <c r="N17" s="8">
        <v>680</v>
      </c>
    </row>
    <row r="18" spans="1:14" x14ac:dyDescent="0.25">
      <c r="A18" s="1" t="s">
        <v>25</v>
      </c>
      <c r="B18" s="8">
        <f>SUM(B14:B17)</f>
        <v>1020</v>
      </c>
      <c r="C18" s="8">
        <v>1050</v>
      </c>
      <c r="D18" s="8">
        <v>1010</v>
      </c>
      <c r="E18" s="8">
        <v>1350</v>
      </c>
      <c r="F18" s="8">
        <v>980</v>
      </c>
      <c r="G18" s="8">
        <v>950</v>
      </c>
      <c r="H18" s="8">
        <v>1050</v>
      </c>
      <c r="I18" s="8">
        <v>1150</v>
      </c>
      <c r="J18" s="8">
        <v>1040</v>
      </c>
      <c r="K18" s="8">
        <v>1000</v>
      </c>
      <c r="L18" s="8">
        <v>1020</v>
      </c>
      <c r="M18" s="8">
        <v>1030</v>
      </c>
      <c r="N18" s="8">
        <v>12700</v>
      </c>
    </row>
    <row r="20" spans="1:14" x14ac:dyDescent="0.25">
      <c r="A20" s="1"/>
    </row>
    <row r="21" spans="1:14" x14ac:dyDescent="0.25">
      <c r="A21" s="1" t="s">
        <v>26</v>
      </c>
      <c r="B21" s="8">
        <v>480</v>
      </c>
      <c r="C21" s="8">
        <v>950</v>
      </c>
      <c r="D21" s="8">
        <v>490</v>
      </c>
      <c r="E21" s="8">
        <v>2650</v>
      </c>
      <c r="F21" s="8">
        <v>1220</v>
      </c>
      <c r="G21" s="8">
        <v>250</v>
      </c>
      <c r="H21" s="8">
        <v>1550</v>
      </c>
      <c r="I21" s="8">
        <v>750</v>
      </c>
      <c r="J21" s="8">
        <v>560</v>
      </c>
      <c r="K21" s="8">
        <v>400</v>
      </c>
      <c r="L21" s="8">
        <v>1980</v>
      </c>
      <c r="M21" s="8">
        <v>1370</v>
      </c>
      <c r="N21" s="8">
        <f>SUM(B21:M21)</f>
        <v>12650</v>
      </c>
    </row>
    <row r="22" spans="1:14" x14ac:dyDescent="0.25">
      <c r="A22" t="s">
        <v>27</v>
      </c>
      <c r="B22" s="38">
        <v>0.05</v>
      </c>
      <c r="C22" s="38">
        <v>0.05</v>
      </c>
      <c r="D22" s="38">
        <v>0.05</v>
      </c>
      <c r="E22" s="38">
        <v>0.05</v>
      </c>
      <c r="F22" s="38">
        <v>0.05</v>
      </c>
      <c r="G22" s="38">
        <v>0.05</v>
      </c>
      <c r="H22" s="38">
        <v>0.05</v>
      </c>
      <c r="I22" s="38">
        <v>0.05</v>
      </c>
      <c r="J22" s="38">
        <v>0.05</v>
      </c>
      <c r="K22" s="38">
        <v>0.05</v>
      </c>
      <c r="L22" s="38">
        <v>0.05</v>
      </c>
      <c r="M22" s="38">
        <v>0.05</v>
      </c>
      <c r="N22" s="39">
        <v>0.05</v>
      </c>
    </row>
    <row r="23" spans="1:14" x14ac:dyDescent="0.25">
      <c r="A23" t="s">
        <v>71</v>
      </c>
      <c r="B23" s="7">
        <f t="shared" ref="B23:M23" si="0">B21*B22</f>
        <v>24</v>
      </c>
      <c r="C23" s="40">
        <f t="shared" si="0"/>
        <v>47.5</v>
      </c>
      <c r="D23" s="40">
        <f t="shared" si="0"/>
        <v>24.5</v>
      </c>
      <c r="E23" s="40">
        <f t="shared" si="0"/>
        <v>132.5</v>
      </c>
      <c r="F23" s="7">
        <f t="shared" si="0"/>
        <v>61</v>
      </c>
      <c r="G23" s="40">
        <f t="shared" si="0"/>
        <v>12.5</v>
      </c>
      <c r="H23" s="40">
        <f t="shared" si="0"/>
        <v>77.5</v>
      </c>
      <c r="I23" s="40">
        <f t="shared" si="0"/>
        <v>37.5</v>
      </c>
      <c r="J23" s="7">
        <f t="shared" si="0"/>
        <v>28</v>
      </c>
      <c r="K23" s="7">
        <f t="shared" si="0"/>
        <v>20</v>
      </c>
      <c r="L23" s="7">
        <f t="shared" si="0"/>
        <v>99</v>
      </c>
      <c r="M23" s="40">
        <f t="shared" si="0"/>
        <v>68.5</v>
      </c>
      <c r="N23" s="40">
        <f>SUM(B23:M23)</f>
        <v>632.5</v>
      </c>
    </row>
    <row r="24" spans="1:14" x14ac:dyDescent="0.25">
      <c r="A24" s="1" t="s">
        <v>28</v>
      </c>
      <c r="B24" s="8">
        <f t="shared" ref="B24:N24" si="1">B21-B23</f>
        <v>456</v>
      </c>
      <c r="C24" s="43">
        <f t="shared" si="1"/>
        <v>902.5</v>
      </c>
      <c r="D24" s="43">
        <f t="shared" si="1"/>
        <v>465.5</v>
      </c>
      <c r="E24" s="43">
        <f t="shared" si="1"/>
        <v>2517.5</v>
      </c>
      <c r="F24" s="8">
        <f t="shared" si="1"/>
        <v>1159</v>
      </c>
      <c r="G24" s="43">
        <f t="shared" si="1"/>
        <v>237.5</v>
      </c>
      <c r="H24" s="43">
        <f t="shared" si="1"/>
        <v>1472.5</v>
      </c>
      <c r="I24" s="43">
        <f t="shared" si="1"/>
        <v>712.5</v>
      </c>
      <c r="J24" s="8">
        <f t="shared" si="1"/>
        <v>532</v>
      </c>
      <c r="K24" s="8">
        <f t="shared" si="1"/>
        <v>380</v>
      </c>
      <c r="L24" s="8">
        <f t="shared" si="1"/>
        <v>1881</v>
      </c>
      <c r="M24" s="43">
        <f t="shared" si="1"/>
        <v>1301.5</v>
      </c>
      <c r="N24" s="43">
        <f t="shared" si="1"/>
        <v>12017.5</v>
      </c>
    </row>
  </sheetData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3A53-A6F0-3C46-8002-E2243A3B1E54}">
  <dimension ref="A1:O25"/>
  <sheetViews>
    <sheetView zoomScale="70" workbookViewId="0">
      <selection activeCell="B5" sqref="B5"/>
    </sheetView>
  </sheetViews>
  <sheetFormatPr defaultColWidth="11" defaultRowHeight="15.75" x14ac:dyDescent="0.25"/>
  <cols>
    <col min="1" max="1" width="28.375" customWidth="1"/>
    <col min="14" max="14" width="12" bestFit="1" customWidth="1"/>
  </cols>
  <sheetData>
    <row r="1" spans="1:14" x14ac:dyDescent="0.25">
      <c r="A1" t="s">
        <v>109</v>
      </c>
    </row>
    <row r="2" spans="1:14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s="1" t="s">
        <v>14</v>
      </c>
    </row>
    <row r="3" spans="1:14" x14ac:dyDescent="0.25">
      <c r="A3" s="1" t="s">
        <v>0</v>
      </c>
    </row>
    <row r="4" spans="1:14" x14ac:dyDescent="0.25">
      <c r="A4" t="s">
        <v>42</v>
      </c>
      <c r="B4" s="7">
        <v>500</v>
      </c>
      <c r="D4" s="7">
        <v>400</v>
      </c>
      <c r="E4" s="7">
        <v>500</v>
      </c>
      <c r="F4" s="7">
        <v>400</v>
      </c>
      <c r="G4" s="7">
        <v>500</v>
      </c>
      <c r="J4" s="7">
        <v>500</v>
      </c>
      <c r="M4" s="7">
        <v>500</v>
      </c>
      <c r="N4" s="8">
        <v>3300</v>
      </c>
    </row>
    <row r="5" spans="1:14" x14ac:dyDescent="0.25">
      <c r="A5" t="s">
        <v>43</v>
      </c>
      <c r="C5" s="7">
        <v>3000</v>
      </c>
      <c r="F5" s="7">
        <v>4000</v>
      </c>
      <c r="H5" s="7">
        <v>4000</v>
      </c>
      <c r="L5" s="7">
        <v>4000</v>
      </c>
      <c r="N5" s="8">
        <v>15000</v>
      </c>
    </row>
    <row r="6" spans="1:14" x14ac:dyDescent="0.25">
      <c r="A6" t="s">
        <v>44</v>
      </c>
      <c r="C6" s="7"/>
      <c r="D6" s="7">
        <v>1500</v>
      </c>
      <c r="F6" s="7">
        <v>2000</v>
      </c>
      <c r="G6" s="7">
        <v>2500</v>
      </c>
      <c r="I6" s="7">
        <v>3000</v>
      </c>
      <c r="J6" s="7">
        <v>3500</v>
      </c>
      <c r="K6" s="7">
        <v>2000</v>
      </c>
      <c r="M6" s="7">
        <v>2000</v>
      </c>
      <c r="N6" s="8">
        <v>16500</v>
      </c>
    </row>
    <row r="7" spans="1:14" x14ac:dyDescent="0.25">
      <c r="A7" t="s">
        <v>45</v>
      </c>
      <c r="B7" s="7">
        <v>2000</v>
      </c>
      <c r="E7" s="7">
        <v>2000</v>
      </c>
      <c r="H7" s="7">
        <v>2000</v>
      </c>
      <c r="M7" s="7">
        <v>2500</v>
      </c>
      <c r="N7" s="8">
        <v>8500</v>
      </c>
    </row>
    <row r="8" spans="1:14" x14ac:dyDescent="0.25">
      <c r="A8" t="s">
        <v>46</v>
      </c>
      <c r="H8" s="7">
        <v>800</v>
      </c>
      <c r="I8" s="7">
        <v>900</v>
      </c>
      <c r="K8" s="7">
        <v>900</v>
      </c>
      <c r="L8" s="7">
        <v>800</v>
      </c>
      <c r="N8" s="8">
        <v>3400</v>
      </c>
    </row>
    <row r="9" spans="1:14" x14ac:dyDescent="0.25">
      <c r="A9" t="s">
        <v>47</v>
      </c>
      <c r="C9" s="7">
        <v>600</v>
      </c>
      <c r="G9" s="7">
        <v>600</v>
      </c>
      <c r="K9" s="7">
        <v>600</v>
      </c>
      <c r="N9" s="8">
        <v>1800</v>
      </c>
    </row>
    <row r="10" spans="1:14" x14ac:dyDescent="0.25">
      <c r="A10" t="s">
        <v>48</v>
      </c>
      <c r="B10" s="7">
        <v>200</v>
      </c>
      <c r="D10" s="7">
        <v>200</v>
      </c>
      <c r="E10" s="7">
        <v>200</v>
      </c>
      <c r="H10" s="7">
        <v>200</v>
      </c>
      <c r="I10" s="7">
        <v>250</v>
      </c>
      <c r="J10" s="7">
        <v>300</v>
      </c>
      <c r="K10" s="7">
        <v>300</v>
      </c>
      <c r="L10" s="7">
        <v>350</v>
      </c>
      <c r="N10" s="8">
        <v>2000</v>
      </c>
    </row>
    <row r="11" spans="1:14" x14ac:dyDescent="0.25">
      <c r="A11" t="s">
        <v>49</v>
      </c>
      <c r="B11" s="7"/>
      <c r="F11" s="7">
        <v>200</v>
      </c>
      <c r="G11" s="7">
        <v>200</v>
      </c>
      <c r="H11" s="7">
        <v>300</v>
      </c>
      <c r="I11" s="7">
        <v>350</v>
      </c>
      <c r="J11" s="7">
        <v>400</v>
      </c>
      <c r="K11" s="7">
        <v>400</v>
      </c>
      <c r="L11" s="7">
        <v>500</v>
      </c>
      <c r="M11" s="7">
        <v>600</v>
      </c>
      <c r="N11" s="8">
        <v>2950</v>
      </c>
    </row>
    <row r="12" spans="1:14" x14ac:dyDescent="0.25">
      <c r="A12" s="1" t="s">
        <v>24</v>
      </c>
      <c r="B12" s="8">
        <v>2700</v>
      </c>
      <c r="C12" s="8">
        <v>3600</v>
      </c>
      <c r="D12" s="8">
        <v>2100</v>
      </c>
      <c r="E12" s="8">
        <v>2700</v>
      </c>
      <c r="F12" s="8">
        <v>6600</v>
      </c>
      <c r="G12" s="8">
        <v>3800</v>
      </c>
      <c r="H12" s="8">
        <v>7300</v>
      </c>
      <c r="I12" s="8">
        <v>4500</v>
      </c>
      <c r="J12" s="8">
        <v>4700</v>
      </c>
      <c r="K12" s="8">
        <v>4200</v>
      </c>
      <c r="L12" s="8">
        <v>5650</v>
      </c>
      <c r="M12" s="8">
        <v>5600</v>
      </c>
      <c r="N12" s="8">
        <v>53450</v>
      </c>
    </row>
    <row r="13" spans="1:14" x14ac:dyDescent="0.25">
      <c r="A13" s="1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25">
      <c r="A14" s="1" t="s">
        <v>1</v>
      </c>
    </row>
    <row r="15" spans="1:14" x14ac:dyDescent="0.25">
      <c r="A15" t="s">
        <v>54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8">
        <f>SUM(B15+C15+D15+E15+F15+G15+H15+I15+J15+K15+L15+M15)</f>
        <v>2400</v>
      </c>
    </row>
    <row r="16" spans="1:14" x14ac:dyDescent="0.25">
      <c r="A16" t="s">
        <v>51</v>
      </c>
      <c r="B16" s="7">
        <v>700</v>
      </c>
      <c r="C16" s="7">
        <v>700</v>
      </c>
      <c r="D16" s="7">
        <v>700</v>
      </c>
      <c r="E16" s="7">
        <v>700</v>
      </c>
      <c r="F16" s="7">
        <v>1500</v>
      </c>
      <c r="G16" s="7">
        <v>700</v>
      </c>
      <c r="H16" s="7">
        <v>1600</v>
      </c>
      <c r="I16" s="7">
        <v>700</v>
      </c>
      <c r="J16" s="7">
        <v>700</v>
      </c>
      <c r="K16" s="7">
        <v>700</v>
      </c>
      <c r="L16" s="7">
        <v>700</v>
      </c>
      <c r="M16" s="7">
        <v>700</v>
      </c>
      <c r="N16" s="8">
        <f>SUM(B16:M16)</f>
        <v>10100</v>
      </c>
    </row>
    <row r="17" spans="1:15" x14ac:dyDescent="0.25">
      <c r="A17" t="s">
        <v>53</v>
      </c>
      <c r="B17" s="7">
        <v>50</v>
      </c>
      <c r="C17" s="7">
        <v>50</v>
      </c>
      <c r="D17" s="7">
        <v>50</v>
      </c>
      <c r="E17" s="7">
        <v>50</v>
      </c>
      <c r="F17" s="7">
        <v>50</v>
      </c>
      <c r="G17" s="7">
        <v>50</v>
      </c>
      <c r="H17" s="7">
        <v>50</v>
      </c>
      <c r="I17" s="7">
        <v>50</v>
      </c>
      <c r="J17" s="7">
        <v>50</v>
      </c>
      <c r="K17" s="7">
        <v>50</v>
      </c>
      <c r="L17" s="7">
        <v>50</v>
      </c>
      <c r="M17" s="7">
        <v>50</v>
      </c>
      <c r="N17" s="8">
        <f>SUM(B17:M17)</f>
        <v>600</v>
      </c>
    </row>
    <row r="18" spans="1:15" x14ac:dyDescent="0.25">
      <c r="A18" t="s">
        <v>52</v>
      </c>
      <c r="B18" s="7">
        <v>50</v>
      </c>
      <c r="C18" s="7">
        <v>100</v>
      </c>
      <c r="D18" s="7">
        <v>50</v>
      </c>
      <c r="E18" s="7">
        <v>70</v>
      </c>
      <c r="F18" s="7">
        <v>100</v>
      </c>
      <c r="G18" s="7">
        <v>80</v>
      </c>
      <c r="H18" s="7">
        <v>100</v>
      </c>
      <c r="I18" s="7">
        <v>80</v>
      </c>
      <c r="J18" s="7">
        <v>90</v>
      </c>
      <c r="K18" s="7">
        <v>70</v>
      </c>
      <c r="L18" s="7">
        <v>70</v>
      </c>
      <c r="M18" s="7">
        <v>80</v>
      </c>
      <c r="N18" s="8">
        <f>SUM(B18:M18)</f>
        <v>940</v>
      </c>
    </row>
    <row r="19" spans="1:15" x14ac:dyDescent="0.25">
      <c r="A19" s="1" t="s">
        <v>25</v>
      </c>
      <c r="B19" s="8">
        <f>SUM(B15:B18)</f>
        <v>1000</v>
      </c>
      <c r="C19" s="8">
        <f t="shared" ref="C19:M19" si="0">SUM(C15:C18)</f>
        <v>1050</v>
      </c>
      <c r="D19" s="8">
        <f t="shared" si="0"/>
        <v>1000</v>
      </c>
      <c r="E19" s="8">
        <f t="shared" si="0"/>
        <v>1020</v>
      </c>
      <c r="F19" s="8">
        <f t="shared" si="0"/>
        <v>1850</v>
      </c>
      <c r="G19" s="8">
        <f t="shared" si="0"/>
        <v>1030</v>
      </c>
      <c r="H19" s="8">
        <f t="shared" si="0"/>
        <v>1950</v>
      </c>
      <c r="I19" s="8">
        <f t="shared" si="0"/>
        <v>1030</v>
      </c>
      <c r="J19" s="8">
        <f t="shared" si="0"/>
        <v>1040</v>
      </c>
      <c r="K19" s="8">
        <f t="shared" si="0"/>
        <v>1020</v>
      </c>
      <c r="L19" s="8">
        <f t="shared" si="0"/>
        <v>1020</v>
      </c>
      <c r="M19" s="8">
        <f t="shared" si="0"/>
        <v>1030</v>
      </c>
      <c r="N19" s="8">
        <f>SUM(B19:M19)</f>
        <v>14040</v>
      </c>
    </row>
    <row r="20" spans="1:15" x14ac:dyDescent="0.25">
      <c r="A20" s="1"/>
    </row>
    <row r="21" spans="1:15" x14ac:dyDescent="0.25">
      <c r="A21" s="1"/>
    </row>
    <row r="22" spans="1:15" x14ac:dyDescent="0.25">
      <c r="A22" s="1" t="s">
        <v>26</v>
      </c>
      <c r="B22" s="8">
        <f t="shared" ref="B22:M22" si="1">B12-B19</f>
        <v>1700</v>
      </c>
      <c r="C22" s="8">
        <f t="shared" si="1"/>
        <v>2550</v>
      </c>
      <c r="D22" s="8">
        <f t="shared" si="1"/>
        <v>1100</v>
      </c>
      <c r="E22" s="8">
        <f t="shared" si="1"/>
        <v>1680</v>
      </c>
      <c r="F22" s="8">
        <f t="shared" si="1"/>
        <v>4750</v>
      </c>
      <c r="G22" s="8">
        <f t="shared" si="1"/>
        <v>2770</v>
      </c>
      <c r="H22" s="8">
        <f t="shared" si="1"/>
        <v>5350</v>
      </c>
      <c r="I22" s="8">
        <f t="shared" si="1"/>
        <v>3470</v>
      </c>
      <c r="J22" s="8">
        <f t="shared" si="1"/>
        <v>3660</v>
      </c>
      <c r="K22" s="8">
        <f t="shared" si="1"/>
        <v>3180</v>
      </c>
      <c r="L22" s="8">
        <f t="shared" si="1"/>
        <v>4630</v>
      </c>
      <c r="M22" s="8">
        <f t="shared" si="1"/>
        <v>4570</v>
      </c>
      <c r="N22" s="8">
        <f>SUM(B22:M22)</f>
        <v>39410</v>
      </c>
      <c r="O22" s="1"/>
    </row>
    <row r="23" spans="1:15" x14ac:dyDescent="0.25">
      <c r="A23" t="s">
        <v>27</v>
      </c>
      <c r="B23" s="38">
        <v>0.05</v>
      </c>
      <c r="C23" s="38">
        <v>0.05</v>
      </c>
      <c r="D23" s="38">
        <v>0.05</v>
      </c>
      <c r="E23" s="38">
        <v>0.05</v>
      </c>
      <c r="F23" s="38">
        <v>0.05</v>
      </c>
      <c r="G23" s="38">
        <v>0.05</v>
      </c>
      <c r="H23" s="38">
        <v>0.05</v>
      </c>
      <c r="I23" s="38">
        <v>0.05</v>
      </c>
      <c r="J23" s="38">
        <v>0.05</v>
      </c>
      <c r="K23" s="38">
        <v>0.05</v>
      </c>
      <c r="L23" s="38">
        <v>0.05</v>
      </c>
      <c r="M23" s="38">
        <v>0.05</v>
      </c>
      <c r="N23" s="39">
        <v>0.05</v>
      </c>
    </row>
    <row r="24" spans="1:15" x14ac:dyDescent="0.25">
      <c r="A24" t="s">
        <v>71</v>
      </c>
      <c r="B24" s="7">
        <f t="shared" ref="B24:N24" si="2">B22*B23</f>
        <v>85</v>
      </c>
      <c r="C24" s="40">
        <f t="shared" si="2"/>
        <v>127.5</v>
      </c>
      <c r="D24" s="7">
        <f t="shared" si="2"/>
        <v>55</v>
      </c>
      <c r="E24" s="7">
        <f t="shared" si="2"/>
        <v>84</v>
      </c>
      <c r="F24" s="40">
        <f t="shared" si="2"/>
        <v>237.5</v>
      </c>
      <c r="G24" s="40">
        <f t="shared" si="2"/>
        <v>138.5</v>
      </c>
      <c r="H24" s="40">
        <f t="shared" si="2"/>
        <v>267.5</v>
      </c>
      <c r="I24" s="40">
        <f t="shared" si="2"/>
        <v>173.5</v>
      </c>
      <c r="J24" s="7">
        <f t="shared" si="2"/>
        <v>183</v>
      </c>
      <c r="K24" s="7">
        <f t="shared" si="2"/>
        <v>159</v>
      </c>
      <c r="L24" s="40">
        <f t="shared" si="2"/>
        <v>231.5</v>
      </c>
      <c r="M24" s="40">
        <f t="shared" si="2"/>
        <v>228.5</v>
      </c>
      <c r="N24" s="40">
        <f t="shared" si="2"/>
        <v>1970.5</v>
      </c>
    </row>
    <row r="25" spans="1:15" x14ac:dyDescent="0.25">
      <c r="A25" s="1" t="s">
        <v>72</v>
      </c>
      <c r="B25" s="8">
        <f t="shared" ref="B25:N25" si="3">B22-B24</f>
        <v>1615</v>
      </c>
      <c r="C25" s="43">
        <f t="shared" si="3"/>
        <v>2422.5</v>
      </c>
      <c r="D25" s="8">
        <f t="shared" si="3"/>
        <v>1045</v>
      </c>
      <c r="E25" s="8">
        <f t="shared" si="3"/>
        <v>1596</v>
      </c>
      <c r="F25" s="43">
        <f t="shared" si="3"/>
        <v>4512.5</v>
      </c>
      <c r="G25" s="43">
        <f t="shared" si="3"/>
        <v>2631.5</v>
      </c>
      <c r="H25" s="43">
        <f t="shared" si="3"/>
        <v>5082.5</v>
      </c>
      <c r="I25" s="43">
        <f t="shared" si="3"/>
        <v>3296.5</v>
      </c>
      <c r="J25" s="8">
        <f t="shared" si="3"/>
        <v>3477</v>
      </c>
      <c r="K25" s="8">
        <f t="shared" si="3"/>
        <v>3021</v>
      </c>
      <c r="L25" s="43">
        <f t="shared" si="3"/>
        <v>4398.5</v>
      </c>
      <c r="M25" s="43">
        <f t="shared" si="3"/>
        <v>4341.5</v>
      </c>
      <c r="N25" s="43">
        <f t="shared" si="3"/>
        <v>37439.5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29A8-6892-DD42-8CFE-7132A2C6914D}">
  <dimension ref="A1:N24"/>
  <sheetViews>
    <sheetView zoomScale="78" workbookViewId="0">
      <selection activeCell="B5" sqref="B5"/>
    </sheetView>
  </sheetViews>
  <sheetFormatPr defaultColWidth="11" defaultRowHeight="15.75" x14ac:dyDescent="0.25"/>
  <cols>
    <col min="1" max="1" width="28.375" customWidth="1"/>
    <col min="14" max="14" width="12" bestFit="1" customWidth="1"/>
  </cols>
  <sheetData>
    <row r="1" spans="1:14" x14ac:dyDescent="0.25">
      <c r="A1" s="5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5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6" t="s">
        <v>14</v>
      </c>
    </row>
    <row r="3" spans="1:14" x14ac:dyDescent="0.25">
      <c r="A3" s="6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t="s">
        <v>42</v>
      </c>
      <c r="B4" s="7">
        <v>500</v>
      </c>
      <c r="D4" s="7">
        <v>500</v>
      </c>
      <c r="E4" s="7">
        <v>500</v>
      </c>
      <c r="F4" s="7">
        <v>400</v>
      </c>
      <c r="G4" s="7">
        <v>500</v>
      </c>
      <c r="H4" s="7">
        <v>500</v>
      </c>
      <c r="J4" s="7">
        <v>500</v>
      </c>
      <c r="L4" s="7">
        <v>500</v>
      </c>
      <c r="M4" s="7">
        <v>500</v>
      </c>
      <c r="N4" s="8">
        <v>4900</v>
      </c>
    </row>
    <row r="5" spans="1:14" x14ac:dyDescent="0.25">
      <c r="A5" t="s">
        <v>43</v>
      </c>
      <c r="B5" s="7">
        <v>4000</v>
      </c>
      <c r="C5" s="7">
        <v>3000</v>
      </c>
      <c r="F5" s="7">
        <v>4000</v>
      </c>
      <c r="H5" s="7">
        <v>4000</v>
      </c>
      <c r="I5" s="7">
        <v>4000</v>
      </c>
      <c r="L5" s="7">
        <v>4000</v>
      </c>
      <c r="N5" s="8">
        <v>23000</v>
      </c>
    </row>
    <row r="6" spans="1:14" x14ac:dyDescent="0.25">
      <c r="A6" t="s">
        <v>44</v>
      </c>
      <c r="C6" s="7"/>
      <c r="D6" s="7">
        <v>3000</v>
      </c>
      <c r="F6" s="7">
        <v>3000</v>
      </c>
      <c r="G6" s="7">
        <v>2500</v>
      </c>
      <c r="I6" s="7">
        <v>3000</v>
      </c>
      <c r="J6" s="7">
        <v>3500</v>
      </c>
      <c r="K6" s="7">
        <v>4000</v>
      </c>
      <c r="M6" s="7">
        <v>1000</v>
      </c>
      <c r="N6" s="8">
        <v>20000</v>
      </c>
    </row>
    <row r="7" spans="1:14" x14ac:dyDescent="0.25">
      <c r="A7" t="s">
        <v>45</v>
      </c>
      <c r="B7" s="7">
        <v>2000</v>
      </c>
      <c r="E7" s="7">
        <v>2000</v>
      </c>
      <c r="H7" s="7">
        <v>2000</v>
      </c>
      <c r="L7" s="7">
        <v>2500</v>
      </c>
      <c r="M7" s="7">
        <v>2500</v>
      </c>
      <c r="N7" s="8">
        <v>11000</v>
      </c>
    </row>
    <row r="8" spans="1:14" x14ac:dyDescent="0.25">
      <c r="A8" t="s">
        <v>46</v>
      </c>
      <c r="C8" s="7">
        <v>900</v>
      </c>
      <c r="E8" s="7">
        <v>900</v>
      </c>
      <c r="H8" s="7">
        <v>800</v>
      </c>
      <c r="I8" s="7">
        <v>900</v>
      </c>
      <c r="K8" s="7">
        <v>900</v>
      </c>
      <c r="L8" s="7">
        <v>800</v>
      </c>
      <c r="N8" s="8">
        <v>5200</v>
      </c>
    </row>
    <row r="9" spans="1:14" x14ac:dyDescent="0.25">
      <c r="A9" t="s">
        <v>47</v>
      </c>
      <c r="C9" s="7">
        <v>600</v>
      </c>
      <c r="F9" s="7">
        <v>700</v>
      </c>
      <c r="G9" s="7">
        <v>700</v>
      </c>
      <c r="K9" s="7">
        <v>700</v>
      </c>
      <c r="M9" s="7">
        <v>600</v>
      </c>
      <c r="N9" s="8">
        <v>3300</v>
      </c>
    </row>
    <row r="10" spans="1:14" x14ac:dyDescent="0.25">
      <c r="A10" t="s">
        <v>48</v>
      </c>
      <c r="B10" s="7">
        <v>200</v>
      </c>
      <c r="D10" s="7">
        <v>200</v>
      </c>
      <c r="E10" s="7">
        <v>200</v>
      </c>
      <c r="F10" s="7">
        <v>200</v>
      </c>
      <c r="H10" s="7">
        <v>200</v>
      </c>
      <c r="I10" s="7">
        <v>250</v>
      </c>
      <c r="J10" s="7">
        <v>300</v>
      </c>
      <c r="K10" s="7">
        <v>300</v>
      </c>
      <c r="L10" s="7">
        <v>350</v>
      </c>
      <c r="N10" s="8">
        <v>1900</v>
      </c>
    </row>
    <row r="11" spans="1:14" x14ac:dyDescent="0.25">
      <c r="A11" t="s">
        <v>49</v>
      </c>
      <c r="B11" s="7">
        <v>500</v>
      </c>
      <c r="C11" s="7">
        <v>500</v>
      </c>
      <c r="D11" s="7">
        <v>500</v>
      </c>
      <c r="E11" s="7">
        <v>600</v>
      </c>
      <c r="F11" s="7">
        <v>600</v>
      </c>
      <c r="G11" s="7">
        <v>500</v>
      </c>
      <c r="H11" s="7">
        <v>500</v>
      </c>
      <c r="I11" s="7">
        <v>500</v>
      </c>
      <c r="J11" s="7">
        <v>600</v>
      </c>
      <c r="K11" s="7">
        <v>500</v>
      </c>
      <c r="L11" s="7">
        <v>500</v>
      </c>
      <c r="M11" s="7">
        <v>600</v>
      </c>
      <c r="N11" s="8">
        <v>6400</v>
      </c>
    </row>
    <row r="12" spans="1:14" x14ac:dyDescent="0.25">
      <c r="A12" s="1" t="s">
        <v>24</v>
      </c>
      <c r="B12" s="8">
        <v>7200</v>
      </c>
      <c r="C12" s="8">
        <v>5000</v>
      </c>
      <c r="D12" s="8">
        <v>4200</v>
      </c>
      <c r="E12" s="8">
        <v>4200</v>
      </c>
      <c r="F12" s="8">
        <v>8900</v>
      </c>
      <c r="G12" s="8">
        <v>4200</v>
      </c>
      <c r="H12" s="8">
        <v>8000</v>
      </c>
      <c r="I12" s="8">
        <v>8650</v>
      </c>
      <c r="J12" s="8">
        <v>4900</v>
      </c>
      <c r="K12" s="8">
        <v>6400</v>
      </c>
      <c r="L12" s="8">
        <v>8650</v>
      </c>
      <c r="M12" s="8">
        <v>5200</v>
      </c>
      <c r="N12" s="8">
        <v>75700</v>
      </c>
    </row>
    <row r="13" spans="1:14" x14ac:dyDescent="0.25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6" t="s">
        <v>50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t="s">
        <v>54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10">
        <f>SUM(B15:M15)</f>
        <v>2400</v>
      </c>
    </row>
    <row r="16" spans="1:14" x14ac:dyDescent="0.25">
      <c r="A16" t="s">
        <v>51</v>
      </c>
      <c r="B16" s="7">
        <v>700</v>
      </c>
      <c r="C16" s="7">
        <v>700</v>
      </c>
      <c r="D16" s="7">
        <v>700</v>
      </c>
      <c r="E16" s="7">
        <v>700</v>
      </c>
      <c r="F16" s="7">
        <v>1500</v>
      </c>
      <c r="G16" s="7">
        <v>700</v>
      </c>
      <c r="H16" s="7">
        <v>700</v>
      </c>
      <c r="I16" s="7">
        <v>1000</v>
      </c>
      <c r="J16" s="7">
        <v>700</v>
      </c>
      <c r="K16" s="7">
        <v>700</v>
      </c>
      <c r="L16" s="7">
        <v>1000</v>
      </c>
      <c r="M16" s="7">
        <v>700</v>
      </c>
      <c r="N16" s="10">
        <f>SUM(B16:M16)</f>
        <v>9800</v>
      </c>
    </row>
    <row r="17" spans="1:14" x14ac:dyDescent="0.25">
      <c r="A17" t="s">
        <v>53</v>
      </c>
      <c r="B17" s="7">
        <v>100</v>
      </c>
      <c r="C17" s="7">
        <v>50</v>
      </c>
      <c r="D17" s="7">
        <v>50</v>
      </c>
      <c r="E17" s="7">
        <v>50</v>
      </c>
      <c r="F17" s="7">
        <v>50</v>
      </c>
      <c r="G17" s="7">
        <v>50</v>
      </c>
      <c r="H17" s="7">
        <v>50</v>
      </c>
      <c r="I17" s="7">
        <v>50</v>
      </c>
      <c r="J17" s="7">
        <v>50</v>
      </c>
      <c r="K17" s="7">
        <v>50</v>
      </c>
      <c r="L17" s="7">
        <v>50</v>
      </c>
      <c r="M17" s="7">
        <v>50</v>
      </c>
      <c r="N17" s="10">
        <f>SUM(B17:M17)</f>
        <v>650</v>
      </c>
    </row>
    <row r="18" spans="1:14" x14ac:dyDescent="0.25">
      <c r="A18" t="s">
        <v>52</v>
      </c>
      <c r="B18" s="7">
        <v>100</v>
      </c>
      <c r="C18" s="7">
        <v>60</v>
      </c>
      <c r="D18" s="7">
        <v>70</v>
      </c>
      <c r="E18" s="7">
        <v>50</v>
      </c>
      <c r="F18" s="7">
        <v>100</v>
      </c>
      <c r="G18" s="7">
        <v>70</v>
      </c>
      <c r="H18" s="7">
        <v>100</v>
      </c>
      <c r="I18" s="7">
        <v>80</v>
      </c>
      <c r="J18" s="7">
        <v>70</v>
      </c>
      <c r="K18" s="7">
        <v>70</v>
      </c>
      <c r="L18" s="7">
        <v>80</v>
      </c>
      <c r="M18" s="7">
        <v>80</v>
      </c>
      <c r="N18" s="10">
        <f>SUM(B18:M18)</f>
        <v>930</v>
      </c>
    </row>
    <row r="19" spans="1:14" x14ac:dyDescent="0.25">
      <c r="A19" s="6" t="s">
        <v>25</v>
      </c>
      <c r="B19" s="10">
        <f t="shared" ref="B19:M19" si="0">SUM(B15:B18)</f>
        <v>1100</v>
      </c>
      <c r="C19" s="10">
        <f t="shared" si="0"/>
        <v>1010</v>
      </c>
      <c r="D19" s="10">
        <f t="shared" si="0"/>
        <v>1020</v>
      </c>
      <c r="E19" s="10">
        <f t="shared" si="0"/>
        <v>1000</v>
      </c>
      <c r="F19" s="10">
        <f t="shared" si="0"/>
        <v>1850</v>
      </c>
      <c r="G19" s="10">
        <f t="shared" si="0"/>
        <v>1020</v>
      </c>
      <c r="H19" s="10">
        <f t="shared" si="0"/>
        <v>1050</v>
      </c>
      <c r="I19" s="10">
        <f t="shared" si="0"/>
        <v>1330</v>
      </c>
      <c r="J19" s="10">
        <f t="shared" si="0"/>
        <v>1020</v>
      </c>
      <c r="K19" s="10">
        <f t="shared" si="0"/>
        <v>1020</v>
      </c>
      <c r="L19" s="10">
        <f t="shared" si="0"/>
        <v>1330</v>
      </c>
      <c r="M19" s="10">
        <f t="shared" si="0"/>
        <v>1030</v>
      </c>
      <c r="N19" s="10">
        <f>SUM(B19:M19)</f>
        <v>13780</v>
      </c>
    </row>
    <row r="20" spans="1:14" x14ac:dyDescent="0.25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6" t="s">
        <v>26</v>
      </c>
      <c r="B21" s="10">
        <f t="shared" ref="B21:M21" si="1">B12-B19</f>
        <v>6100</v>
      </c>
      <c r="C21" s="10">
        <f t="shared" si="1"/>
        <v>3990</v>
      </c>
      <c r="D21" s="10">
        <f>D12-D19</f>
        <v>3180</v>
      </c>
      <c r="E21" s="10">
        <f t="shared" si="1"/>
        <v>3200</v>
      </c>
      <c r="F21" s="10">
        <f t="shared" si="1"/>
        <v>7050</v>
      </c>
      <c r="G21" s="10">
        <f t="shared" si="1"/>
        <v>3180</v>
      </c>
      <c r="H21" s="10">
        <f t="shared" si="1"/>
        <v>6950</v>
      </c>
      <c r="I21" s="10">
        <f t="shared" si="1"/>
        <v>7320</v>
      </c>
      <c r="J21" s="10">
        <f t="shared" si="1"/>
        <v>3880</v>
      </c>
      <c r="K21" s="10">
        <f t="shared" si="1"/>
        <v>5380</v>
      </c>
      <c r="L21" s="10">
        <f t="shared" si="1"/>
        <v>7320</v>
      </c>
      <c r="M21" s="10">
        <f t="shared" si="1"/>
        <v>4170</v>
      </c>
      <c r="N21" s="10">
        <f>SUM(B21:M21)</f>
        <v>61720</v>
      </c>
    </row>
    <row r="22" spans="1:14" x14ac:dyDescent="0.25">
      <c r="A22" s="5" t="s">
        <v>27</v>
      </c>
      <c r="B22" s="41">
        <v>0.05</v>
      </c>
      <c r="C22" s="41">
        <v>0.05</v>
      </c>
      <c r="D22" s="41">
        <v>0.05</v>
      </c>
      <c r="E22" s="41">
        <v>0.05</v>
      </c>
      <c r="F22" s="41">
        <v>0.05</v>
      </c>
      <c r="G22" s="41">
        <v>0.05</v>
      </c>
      <c r="H22" s="41">
        <v>0.05</v>
      </c>
      <c r="I22" s="41">
        <v>0.05</v>
      </c>
      <c r="J22" s="41">
        <v>0.05</v>
      </c>
      <c r="K22" s="41">
        <v>0.05</v>
      </c>
      <c r="L22" s="41">
        <v>0.05</v>
      </c>
      <c r="M22" s="41">
        <v>0.05</v>
      </c>
      <c r="N22" s="42">
        <v>0.05</v>
      </c>
    </row>
    <row r="23" spans="1:14" x14ac:dyDescent="0.25">
      <c r="A23" s="5" t="s">
        <v>73</v>
      </c>
      <c r="B23" s="9">
        <f t="shared" ref="B23:N23" si="2">B21*B22</f>
        <v>305</v>
      </c>
      <c r="C23" s="9">
        <f t="shared" si="2"/>
        <v>199.5</v>
      </c>
      <c r="D23" s="9">
        <f t="shared" si="2"/>
        <v>159</v>
      </c>
      <c r="E23" s="9">
        <f t="shared" si="2"/>
        <v>160</v>
      </c>
      <c r="F23" s="9">
        <f t="shared" si="2"/>
        <v>352.5</v>
      </c>
      <c r="G23" s="9">
        <f t="shared" si="2"/>
        <v>159</v>
      </c>
      <c r="H23" s="9">
        <f t="shared" si="2"/>
        <v>347.5</v>
      </c>
      <c r="I23" s="9">
        <f t="shared" si="2"/>
        <v>366</v>
      </c>
      <c r="J23" s="9">
        <f t="shared" si="2"/>
        <v>194</v>
      </c>
      <c r="K23" s="9">
        <f t="shared" si="2"/>
        <v>269</v>
      </c>
      <c r="L23" s="9">
        <f t="shared" si="2"/>
        <v>366</v>
      </c>
      <c r="M23" s="9">
        <f t="shared" si="2"/>
        <v>208.5</v>
      </c>
      <c r="N23" s="9">
        <f t="shared" si="2"/>
        <v>3086</v>
      </c>
    </row>
    <row r="24" spans="1:14" x14ac:dyDescent="0.25">
      <c r="A24" s="6" t="s">
        <v>28</v>
      </c>
      <c r="B24" s="8">
        <f t="shared" ref="B24:N24" si="3">B21-B23</f>
        <v>5795</v>
      </c>
      <c r="C24" s="8">
        <f t="shared" si="3"/>
        <v>3790.5</v>
      </c>
      <c r="D24" s="8">
        <f t="shared" si="3"/>
        <v>3021</v>
      </c>
      <c r="E24" s="8">
        <f t="shared" si="3"/>
        <v>3040</v>
      </c>
      <c r="F24" s="8">
        <f t="shared" si="3"/>
        <v>6697.5</v>
      </c>
      <c r="G24" s="8">
        <f t="shared" si="3"/>
        <v>3021</v>
      </c>
      <c r="H24" s="8">
        <f t="shared" si="3"/>
        <v>6602.5</v>
      </c>
      <c r="I24" s="8">
        <f t="shared" si="3"/>
        <v>6954</v>
      </c>
      <c r="J24" s="8">
        <f t="shared" si="3"/>
        <v>3686</v>
      </c>
      <c r="K24" s="8">
        <f t="shared" si="3"/>
        <v>5111</v>
      </c>
      <c r="L24" s="8">
        <f t="shared" si="3"/>
        <v>6954</v>
      </c>
      <c r="M24" s="8">
        <f t="shared" si="3"/>
        <v>3961.5</v>
      </c>
      <c r="N24" s="8">
        <f t="shared" si="3"/>
        <v>58634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1886-7D71-DF43-AAF6-B26B3FE34E2A}">
  <dimension ref="A1:O33"/>
  <sheetViews>
    <sheetView zoomScale="73" workbookViewId="0">
      <selection activeCell="AD10" sqref="AD10"/>
    </sheetView>
  </sheetViews>
  <sheetFormatPr defaultColWidth="11" defaultRowHeight="15.75" x14ac:dyDescent="0.25"/>
  <cols>
    <col min="2" max="2" width="26.375" customWidth="1"/>
    <col min="4" max="4" width="12.875" style="28" customWidth="1"/>
    <col min="5" max="5" width="12.25" customWidth="1"/>
    <col min="6" max="7" width="13.25" customWidth="1"/>
    <col min="8" max="8" width="14.375" customWidth="1"/>
    <col min="9" max="9" width="13.375" customWidth="1"/>
    <col min="10" max="10" width="13.875" customWidth="1"/>
    <col min="11" max="11" width="14.125" customWidth="1"/>
    <col min="12" max="12" width="13.875" customWidth="1"/>
    <col min="13" max="13" width="14.375" customWidth="1"/>
    <col min="14" max="14" width="13.875" customWidth="1"/>
    <col min="15" max="15" width="13.625" customWidth="1"/>
  </cols>
  <sheetData>
    <row r="1" spans="1:15" x14ac:dyDescent="0.25">
      <c r="C1" s="13" t="s">
        <v>56</v>
      </c>
      <c r="D1" s="37">
        <v>45315</v>
      </c>
      <c r="E1" s="14">
        <v>45323</v>
      </c>
      <c r="F1" s="14">
        <v>45352</v>
      </c>
      <c r="G1" s="14">
        <v>45383</v>
      </c>
      <c r="H1" s="14">
        <v>45413</v>
      </c>
      <c r="I1" s="14">
        <v>45444</v>
      </c>
      <c r="J1" s="14">
        <v>45474</v>
      </c>
      <c r="K1" s="14">
        <v>45505</v>
      </c>
      <c r="L1" s="14">
        <v>45536</v>
      </c>
      <c r="M1" s="14">
        <v>45566</v>
      </c>
      <c r="N1" s="14">
        <v>45597</v>
      </c>
      <c r="O1" s="14">
        <v>45627</v>
      </c>
    </row>
    <row r="2" spans="1:15" x14ac:dyDescent="0.25">
      <c r="A2" s="63" t="s">
        <v>57</v>
      </c>
      <c r="B2" s="63"/>
      <c r="C2" s="63"/>
      <c r="D2" s="27"/>
      <c r="E2" s="26">
        <v>480</v>
      </c>
      <c r="F2" s="26">
        <v>1430</v>
      </c>
      <c r="G2" s="26">
        <v>1920</v>
      </c>
      <c r="H2" s="26">
        <v>2650</v>
      </c>
      <c r="I2" s="26">
        <v>5790</v>
      </c>
      <c r="J2" s="26">
        <v>6040</v>
      </c>
      <c r="K2" s="26">
        <v>7590</v>
      </c>
      <c r="L2" s="26">
        <v>8340</v>
      </c>
      <c r="M2" s="26">
        <v>8900</v>
      </c>
      <c r="N2" s="26">
        <v>9300</v>
      </c>
      <c r="O2" s="26">
        <v>11280</v>
      </c>
    </row>
    <row r="3" spans="1:15" x14ac:dyDescent="0.25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D4" s="29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5">
      <c r="A5" s="17" t="s">
        <v>58</v>
      </c>
      <c r="B5" s="17"/>
      <c r="D5" s="30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5">
      <c r="B6" t="s">
        <v>42</v>
      </c>
      <c r="D6" s="7">
        <v>500</v>
      </c>
      <c r="H6" s="7">
        <v>300</v>
      </c>
      <c r="K6" s="7">
        <v>500</v>
      </c>
      <c r="O6" s="7">
        <v>500</v>
      </c>
    </row>
    <row r="7" spans="1:15" x14ac:dyDescent="0.25">
      <c r="B7" t="s">
        <v>43</v>
      </c>
      <c r="D7"/>
      <c r="G7" s="7">
        <v>4000</v>
      </c>
      <c r="J7" s="7">
        <v>2000</v>
      </c>
      <c r="N7" s="7">
        <v>3000</v>
      </c>
    </row>
    <row r="8" spans="1:15" x14ac:dyDescent="0.25">
      <c r="B8" t="s">
        <v>44</v>
      </c>
      <c r="D8"/>
      <c r="E8" s="7">
        <v>2000</v>
      </c>
      <c r="F8" s="7">
        <v>1500</v>
      </c>
      <c r="J8" s="7">
        <v>600</v>
      </c>
      <c r="O8" s="7">
        <v>1500</v>
      </c>
    </row>
    <row r="9" spans="1:15" x14ac:dyDescent="0.25">
      <c r="B9" t="s">
        <v>45</v>
      </c>
      <c r="D9"/>
      <c r="H9" s="7">
        <v>1500</v>
      </c>
      <c r="K9" s="7">
        <v>1000</v>
      </c>
      <c r="L9" s="7">
        <v>1000</v>
      </c>
    </row>
    <row r="10" spans="1:15" x14ac:dyDescent="0.25">
      <c r="B10" t="s">
        <v>46</v>
      </c>
      <c r="D10"/>
      <c r="I10" s="7">
        <v>800</v>
      </c>
      <c r="M10" s="7">
        <v>800</v>
      </c>
    </row>
    <row r="11" spans="1:15" x14ac:dyDescent="0.25">
      <c r="B11" t="s">
        <v>47</v>
      </c>
      <c r="D11" s="7">
        <v>600</v>
      </c>
      <c r="L11" s="7">
        <v>600</v>
      </c>
      <c r="M11" s="7">
        <v>600</v>
      </c>
    </row>
    <row r="12" spans="1:15" x14ac:dyDescent="0.25">
      <c r="B12" t="s">
        <v>48</v>
      </c>
      <c r="D12" s="7">
        <v>400</v>
      </c>
      <c r="H12" s="7">
        <v>400</v>
      </c>
      <c r="I12" s="7">
        <v>400</v>
      </c>
      <c r="K12" s="7">
        <v>400</v>
      </c>
      <c r="O12" s="7">
        <v>400</v>
      </c>
    </row>
    <row r="13" spans="1:15" x14ac:dyDescent="0.25">
      <c r="B13" s="12"/>
      <c r="D13" s="31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x14ac:dyDescent="0.25">
      <c r="A14" s="64" t="s">
        <v>59</v>
      </c>
      <c r="B14" s="64"/>
      <c r="C14" s="64"/>
      <c r="D14" s="8">
        <v>1500</v>
      </c>
      <c r="E14" s="8">
        <v>2000</v>
      </c>
      <c r="F14" s="8">
        <v>1500</v>
      </c>
      <c r="G14" s="8">
        <v>4000</v>
      </c>
      <c r="H14" s="8">
        <v>2200</v>
      </c>
      <c r="I14" s="8">
        <v>1200</v>
      </c>
      <c r="J14" s="8">
        <v>2600</v>
      </c>
      <c r="K14" s="8">
        <f>SUM(K6:K13)</f>
        <v>1900</v>
      </c>
      <c r="L14" s="8">
        <v>1600</v>
      </c>
      <c r="M14" s="8">
        <v>1400</v>
      </c>
      <c r="N14" s="8">
        <v>3000</v>
      </c>
      <c r="O14" s="8">
        <v>2400</v>
      </c>
    </row>
    <row r="15" spans="1:15" x14ac:dyDescent="0.25">
      <c r="A15" s="17" t="s">
        <v>60</v>
      </c>
      <c r="D15" s="30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x14ac:dyDescent="0.25">
      <c r="B16" t="s">
        <v>54</v>
      </c>
      <c r="D16" s="28">
        <v>270</v>
      </c>
      <c r="E16" s="7">
        <v>200</v>
      </c>
      <c r="F16" s="7">
        <v>200</v>
      </c>
      <c r="G16" s="7">
        <v>200</v>
      </c>
      <c r="H16" s="7">
        <v>200</v>
      </c>
      <c r="I16" s="7">
        <v>200</v>
      </c>
      <c r="J16" s="7">
        <v>200</v>
      </c>
      <c r="K16" s="7">
        <v>200</v>
      </c>
      <c r="L16" s="7">
        <v>200</v>
      </c>
      <c r="M16" s="7">
        <v>200</v>
      </c>
      <c r="N16" s="7">
        <v>200</v>
      </c>
      <c r="O16" s="7">
        <v>200</v>
      </c>
    </row>
    <row r="17" spans="1:15" x14ac:dyDescent="0.25">
      <c r="B17" t="s">
        <v>51</v>
      </c>
      <c r="D17" s="28">
        <v>700</v>
      </c>
      <c r="E17" s="7">
        <v>700</v>
      </c>
      <c r="F17" s="7">
        <v>700</v>
      </c>
      <c r="G17" s="7">
        <v>1000</v>
      </c>
      <c r="H17" s="7">
        <v>700</v>
      </c>
      <c r="I17" s="7">
        <v>700</v>
      </c>
      <c r="J17" s="7">
        <v>700</v>
      </c>
      <c r="K17" s="7">
        <v>900</v>
      </c>
      <c r="L17" s="7">
        <v>700</v>
      </c>
      <c r="M17" s="7">
        <v>700</v>
      </c>
      <c r="N17" s="7">
        <v>700</v>
      </c>
      <c r="O17" s="7">
        <v>700</v>
      </c>
    </row>
    <row r="18" spans="1:15" x14ac:dyDescent="0.25">
      <c r="B18" t="s">
        <v>53</v>
      </c>
      <c r="D18" s="28">
        <v>50</v>
      </c>
      <c r="E18" s="7">
        <v>50</v>
      </c>
      <c r="F18" s="7">
        <v>50</v>
      </c>
      <c r="G18" s="7">
        <v>50</v>
      </c>
      <c r="H18" s="7">
        <v>50</v>
      </c>
      <c r="I18" s="7">
        <v>50</v>
      </c>
      <c r="J18" s="7">
        <v>50</v>
      </c>
      <c r="K18" s="7">
        <v>50</v>
      </c>
      <c r="L18" s="7">
        <v>50</v>
      </c>
      <c r="M18" s="7">
        <v>50</v>
      </c>
      <c r="N18" s="7">
        <v>50</v>
      </c>
      <c r="O18" s="7">
        <v>50</v>
      </c>
    </row>
    <row r="19" spans="1:15" x14ac:dyDescent="0.25">
      <c r="B19" t="s">
        <v>52</v>
      </c>
      <c r="D19" s="28">
        <v>0</v>
      </c>
      <c r="E19" s="7">
        <v>100</v>
      </c>
      <c r="F19" s="7">
        <v>60</v>
      </c>
      <c r="G19" s="7">
        <v>100</v>
      </c>
      <c r="H19" s="7">
        <v>30</v>
      </c>
      <c r="I19" s="7">
        <v>0</v>
      </c>
      <c r="J19" s="7">
        <v>100</v>
      </c>
      <c r="K19" s="7">
        <v>0</v>
      </c>
      <c r="L19" s="7">
        <v>90</v>
      </c>
      <c r="M19" s="7">
        <v>50</v>
      </c>
      <c r="N19" s="7">
        <v>70</v>
      </c>
      <c r="O19" s="7">
        <v>80</v>
      </c>
    </row>
    <row r="20" spans="1:15" x14ac:dyDescent="0.25">
      <c r="B20" s="12"/>
      <c r="D20" s="33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25">
      <c r="A21" s="64" t="s">
        <v>61</v>
      </c>
      <c r="B21" s="64"/>
      <c r="C21" s="64"/>
      <c r="D21" s="32">
        <v>1020</v>
      </c>
      <c r="E21" s="8">
        <v>1050</v>
      </c>
      <c r="F21" s="8">
        <v>1010</v>
      </c>
      <c r="G21" s="8">
        <v>1350</v>
      </c>
      <c r="H21" s="8">
        <v>980</v>
      </c>
      <c r="I21" s="8">
        <v>950</v>
      </c>
      <c r="J21" s="8">
        <v>1050</v>
      </c>
      <c r="K21" s="8">
        <v>1150</v>
      </c>
      <c r="L21" s="8">
        <v>1040</v>
      </c>
      <c r="M21" s="8">
        <v>1000</v>
      </c>
      <c r="N21" s="8">
        <v>1020</v>
      </c>
      <c r="O21" s="8">
        <v>1030</v>
      </c>
    </row>
    <row r="22" spans="1:15" x14ac:dyDescent="0.25">
      <c r="A22" s="17" t="s">
        <v>62</v>
      </c>
      <c r="B22" s="17"/>
      <c r="C22" s="17"/>
      <c r="D22" s="30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x14ac:dyDescent="0.25">
      <c r="A23" s="65" t="s">
        <v>63</v>
      </c>
      <c r="B23" s="65"/>
      <c r="C23" s="65"/>
      <c r="D23" s="34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7" t="s">
        <v>64</v>
      </c>
      <c r="D24" s="30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x14ac:dyDescent="0.25">
      <c r="A25" s="65" t="s">
        <v>65</v>
      </c>
      <c r="B25" s="65"/>
      <c r="C25" s="65"/>
      <c r="D25" s="34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15" x14ac:dyDescent="0.25">
      <c r="D26" s="30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25">
      <c r="C27" s="12" t="s">
        <v>66</v>
      </c>
      <c r="D27" s="34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15" x14ac:dyDescent="0.25">
      <c r="D28" s="30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ht="16.5" thickBot="1" x14ac:dyDescent="0.3">
      <c r="C29" s="11" t="s">
        <v>67</v>
      </c>
      <c r="D29" s="35">
        <v>480</v>
      </c>
      <c r="E29" s="22">
        <v>1430</v>
      </c>
      <c r="F29" s="22">
        <v>1920</v>
      </c>
      <c r="G29" s="22">
        <v>2650</v>
      </c>
      <c r="H29" s="22">
        <v>5790</v>
      </c>
      <c r="I29" s="22">
        <v>6040</v>
      </c>
      <c r="J29" s="22">
        <v>7590</v>
      </c>
      <c r="K29" s="22">
        <v>8340</v>
      </c>
      <c r="L29" s="22">
        <v>8900</v>
      </c>
      <c r="M29" s="22">
        <v>9300</v>
      </c>
      <c r="N29" s="22">
        <v>11280</v>
      </c>
      <c r="O29" s="22">
        <v>12650</v>
      </c>
    </row>
    <row r="30" spans="1:15" ht="17.25" thickTop="1" thickBot="1" x14ac:dyDescent="0.3">
      <c r="D30" s="30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ht="16.5" thickBot="1" x14ac:dyDescent="0.3">
      <c r="B31" s="11" t="s">
        <v>68</v>
      </c>
      <c r="C31" s="24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D32" s="30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3:15" x14ac:dyDescent="0.25">
      <c r="C33" s="12" t="s">
        <v>69</v>
      </c>
      <c r="D33" s="30"/>
      <c r="E33" s="23"/>
      <c r="F33" s="23"/>
      <c r="G33" s="23"/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</row>
  </sheetData>
  <mergeCells count="5">
    <mergeCell ref="A2:C2"/>
    <mergeCell ref="A14:C14"/>
    <mergeCell ref="A21:C21"/>
    <mergeCell ref="A23:C23"/>
    <mergeCell ref="A25:C2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F850-74DF-2845-BA78-466C00D9CB41}">
  <dimension ref="A1:P35"/>
  <sheetViews>
    <sheetView zoomScale="64" workbookViewId="0">
      <selection activeCell="D1" sqref="D1"/>
    </sheetView>
  </sheetViews>
  <sheetFormatPr defaultColWidth="11" defaultRowHeight="15.75" x14ac:dyDescent="0.25"/>
  <cols>
    <col min="2" max="2" width="27.75" customWidth="1"/>
    <col min="4" max="4" width="12.125" customWidth="1"/>
    <col min="5" max="5" width="13.625" customWidth="1"/>
    <col min="6" max="6" width="12.625" customWidth="1"/>
    <col min="7" max="7" width="13.875" customWidth="1"/>
    <col min="8" max="9" width="12.5" customWidth="1"/>
    <col min="10" max="10" width="13" customWidth="1"/>
    <col min="11" max="11" width="13.125" customWidth="1"/>
    <col min="12" max="12" width="14.375" customWidth="1"/>
    <col min="13" max="13" width="13.125" customWidth="1"/>
    <col min="14" max="14" width="12.5" customWidth="1"/>
    <col min="15" max="15" width="13.125" customWidth="1"/>
    <col min="16" max="16" width="12.625" customWidth="1"/>
  </cols>
  <sheetData>
    <row r="1" spans="1:16" x14ac:dyDescent="0.25">
      <c r="C1" s="13" t="s">
        <v>56</v>
      </c>
      <c r="D1" s="37">
        <v>45316</v>
      </c>
      <c r="E1" s="14">
        <v>45689</v>
      </c>
      <c r="F1" s="14">
        <v>45717</v>
      </c>
      <c r="G1" s="14">
        <v>45748</v>
      </c>
      <c r="H1" s="14">
        <v>45778</v>
      </c>
      <c r="I1" s="14">
        <v>45809</v>
      </c>
      <c r="J1" s="14">
        <v>45839</v>
      </c>
      <c r="K1" s="14">
        <v>45870</v>
      </c>
      <c r="L1" s="14">
        <v>45901</v>
      </c>
      <c r="M1" s="14">
        <v>45931</v>
      </c>
      <c r="N1" s="14">
        <v>45962</v>
      </c>
      <c r="O1" s="14">
        <v>45992</v>
      </c>
    </row>
    <row r="2" spans="1:16" x14ac:dyDescent="0.25">
      <c r="A2" s="63" t="s">
        <v>57</v>
      </c>
      <c r="B2" s="63"/>
      <c r="C2" s="63"/>
      <c r="D2" s="27">
        <v>12650</v>
      </c>
      <c r="E2" s="26">
        <v>14350</v>
      </c>
      <c r="F2" s="26">
        <v>16900</v>
      </c>
      <c r="G2" s="26">
        <v>18000</v>
      </c>
      <c r="H2" s="26">
        <v>19680</v>
      </c>
      <c r="I2" s="26">
        <v>24430</v>
      </c>
      <c r="J2" s="26">
        <v>27200</v>
      </c>
      <c r="K2" s="26">
        <v>32550</v>
      </c>
      <c r="L2" s="26">
        <v>36020</v>
      </c>
      <c r="M2" s="26">
        <v>39680</v>
      </c>
      <c r="N2" s="26">
        <v>42860</v>
      </c>
      <c r="O2" s="26">
        <v>47490</v>
      </c>
      <c r="P2" s="26"/>
    </row>
    <row r="3" spans="1:16" x14ac:dyDescent="0.25">
      <c r="D3" s="28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x14ac:dyDescent="0.25">
      <c r="D4" s="29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6" x14ac:dyDescent="0.25">
      <c r="A5" s="17" t="s">
        <v>58</v>
      </c>
      <c r="B5" s="17"/>
      <c r="D5" s="30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x14ac:dyDescent="0.25">
      <c r="B6" t="s">
        <v>42</v>
      </c>
      <c r="C6" s="7"/>
      <c r="D6" s="7">
        <v>500</v>
      </c>
      <c r="F6" s="7">
        <v>400</v>
      </c>
      <c r="G6" s="7">
        <v>500</v>
      </c>
      <c r="H6" s="7">
        <v>400</v>
      </c>
      <c r="I6" s="7">
        <v>500</v>
      </c>
      <c r="L6" s="7">
        <v>500</v>
      </c>
      <c r="O6" s="7">
        <v>500</v>
      </c>
    </row>
    <row r="7" spans="1:16" x14ac:dyDescent="0.25">
      <c r="B7" t="s">
        <v>43</v>
      </c>
      <c r="E7" s="7">
        <v>3000</v>
      </c>
      <c r="H7" s="7">
        <v>4000</v>
      </c>
      <c r="J7" s="7">
        <v>4000</v>
      </c>
      <c r="N7" s="7">
        <v>4000</v>
      </c>
    </row>
    <row r="8" spans="1:16" x14ac:dyDescent="0.25">
      <c r="B8" t="s">
        <v>44</v>
      </c>
      <c r="E8" s="7"/>
      <c r="F8" s="7">
        <v>1500</v>
      </c>
      <c r="H8" s="7">
        <v>2000</v>
      </c>
      <c r="I8" s="7">
        <v>2500</v>
      </c>
      <c r="K8" s="7">
        <v>3000</v>
      </c>
      <c r="L8" s="7">
        <v>3500</v>
      </c>
      <c r="M8" s="7">
        <v>2000</v>
      </c>
      <c r="O8" s="7">
        <v>2000</v>
      </c>
    </row>
    <row r="9" spans="1:16" x14ac:dyDescent="0.25">
      <c r="B9" t="s">
        <v>45</v>
      </c>
      <c r="C9" s="7"/>
      <c r="D9" s="7">
        <v>2000</v>
      </c>
      <c r="G9" s="7">
        <v>2000</v>
      </c>
      <c r="J9" s="7">
        <v>2000</v>
      </c>
      <c r="O9" s="7">
        <v>2500</v>
      </c>
    </row>
    <row r="10" spans="1:16" x14ac:dyDescent="0.25">
      <c r="B10" t="s">
        <v>46</v>
      </c>
      <c r="J10" s="7">
        <v>800</v>
      </c>
      <c r="K10" s="7">
        <v>900</v>
      </c>
      <c r="M10" s="7">
        <v>900</v>
      </c>
      <c r="N10" s="7">
        <v>800</v>
      </c>
    </row>
    <row r="11" spans="1:16" x14ac:dyDescent="0.25">
      <c r="B11" t="s">
        <v>47</v>
      </c>
      <c r="E11" s="7">
        <v>600</v>
      </c>
      <c r="I11" s="7">
        <v>600</v>
      </c>
      <c r="M11" s="7">
        <v>600</v>
      </c>
    </row>
    <row r="12" spans="1:16" x14ac:dyDescent="0.25">
      <c r="B12" t="s">
        <v>48</v>
      </c>
      <c r="C12" s="7"/>
      <c r="D12" s="7">
        <v>200</v>
      </c>
      <c r="F12" s="7">
        <v>200</v>
      </c>
      <c r="G12" s="7">
        <v>200</v>
      </c>
      <c r="J12" s="7">
        <v>200</v>
      </c>
      <c r="K12" s="7">
        <v>250</v>
      </c>
      <c r="L12" s="7">
        <v>300</v>
      </c>
      <c r="M12" s="7">
        <v>300</v>
      </c>
      <c r="N12" s="7">
        <v>350</v>
      </c>
    </row>
    <row r="13" spans="1:16" x14ac:dyDescent="0.25">
      <c r="B13" t="s">
        <v>49</v>
      </c>
      <c r="C13" s="7"/>
      <c r="D13" s="7"/>
      <c r="H13" s="7">
        <v>200</v>
      </c>
      <c r="I13" s="7">
        <v>200</v>
      </c>
      <c r="J13" s="7">
        <v>300</v>
      </c>
      <c r="K13" s="7">
        <v>350</v>
      </c>
      <c r="L13" s="7">
        <v>400</v>
      </c>
      <c r="M13" s="7">
        <v>400</v>
      </c>
      <c r="N13" s="7">
        <v>500</v>
      </c>
      <c r="O13" s="7">
        <v>600</v>
      </c>
    </row>
    <row r="14" spans="1:16" x14ac:dyDescent="0.25">
      <c r="A14" s="64" t="s">
        <v>59</v>
      </c>
      <c r="B14" s="64"/>
      <c r="C14" s="64"/>
      <c r="D14" s="8">
        <v>2700</v>
      </c>
      <c r="E14" s="8">
        <v>3600</v>
      </c>
      <c r="F14" s="8">
        <v>2100</v>
      </c>
      <c r="G14" s="8">
        <v>2700</v>
      </c>
      <c r="H14" s="8">
        <v>6600</v>
      </c>
      <c r="I14" s="8">
        <v>3800</v>
      </c>
      <c r="J14" s="8">
        <v>7300</v>
      </c>
      <c r="K14" s="8">
        <v>4500</v>
      </c>
      <c r="L14" s="8">
        <v>4700</v>
      </c>
      <c r="M14" s="8">
        <v>4200</v>
      </c>
      <c r="N14" s="8">
        <v>5650</v>
      </c>
      <c r="O14" s="8">
        <v>5600</v>
      </c>
    </row>
    <row r="15" spans="1:16" x14ac:dyDescent="0.25">
      <c r="A15" s="17" t="s">
        <v>60</v>
      </c>
      <c r="D15" s="30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6" x14ac:dyDescent="0.25">
      <c r="B16" t="s">
        <v>54</v>
      </c>
      <c r="D16" s="7">
        <v>200</v>
      </c>
      <c r="E16" s="7">
        <v>200</v>
      </c>
      <c r="F16" s="7">
        <v>200</v>
      </c>
      <c r="G16" s="7">
        <v>200</v>
      </c>
      <c r="H16" s="7">
        <v>200</v>
      </c>
      <c r="I16" s="7">
        <v>200</v>
      </c>
      <c r="J16" s="7">
        <v>200</v>
      </c>
      <c r="K16" s="7">
        <v>200</v>
      </c>
      <c r="L16" s="7">
        <v>200</v>
      </c>
      <c r="M16" s="7">
        <v>200</v>
      </c>
      <c r="N16" s="7">
        <v>200</v>
      </c>
      <c r="O16" s="7">
        <v>200</v>
      </c>
    </row>
    <row r="17" spans="1:15" x14ac:dyDescent="0.25">
      <c r="B17" t="s">
        <v>51</v>
      </c>
      <c r="D17" s="7">
        <v>700</v>
      </c>
      <c r="E17" s="7">
        <v>700</v>
      </c>
      <c r="F17" s="7">
        <v>700</v>
      </c>
      <c r="G17" s="7">
        <v>700</v>
      </c>
      <c r="H17" s="7">
        <v>1500</v>
      </c>
      <c r="I17" s="7">
        <v>700</v>
      </c>
      <c r="J17" s="7">
        <v>1600</v>
      </c>
      <c r="K17" s="7">
        <v>700</v>
      </c>
      <c r="L17" s="7">
        <v>700</v>
      </c>
      <c r="M17" s="7">
        <v>700</v>
      </c>
      <c r="N17" s="7">
        <v>700</v>
      </c>
      <c r="O17" s="7">
        <v>700</v>
      </c>
    </row>
    <row r="18" spans="1:15" x14ac:dyDescent="0.25">
      <c r="B18" t="s">
        <v>53</v>
      </c>
      <c r="D18" s="7">
        <v>50</v>
      </c>
      <c r="E18" s="7">
        <v>50</v>
      </c>
      <c r="F18" s="7">
        <v>50</v>
      </c>
      <c r="G18" s="7">
        <v>50</v>
      </c>
      <c r="H18" s="7">
        <v>50</v>
      </c>
      <c r="I18" s="7">
        <v>50</v>
      </c>
      <c r="J18" s="7">
        <v>50</v>
      </c>
      <c r="K18" s="7">
        <v>50</v>
      </c>
      <c r="L18" s="7">
        <v>50</v>
      </c>
      <c r="M18" s="7">
        <v>50</v>
      </c>
      <c r="N18" s="7">
        <v>50</v>
      </c>
      <c r="O18" s="7">
        <v>50</v>
      </c>
    </row>
    <row r="19" spans="1:15" x14ac:dyDescent="0.25">
      <c r="B19" t="s">
        <v>52</v>
      </c>
      <c r="D19" s="7">
        <v>50</v>
      </c>
      <c r="E19" s="7">
        <v>100</v>
      </c>
      <c r="F19" s="7">
        <v>50</v>
      </c>
      <c r="G19" s="7">
        <v>70</v>
      </c>
      <c r="H19" s="7">
        <v>100</v>
      </c>
      <c r="I19" s="7">
        <v>80</v>
      </c>
      <c r="J19" s="7">
        <v>100</v>
      </c>
      <c r="K19" s="7">
        <v>80</v>
      </c>
      <c r="L19" s="7">
        <v>90</v>
      </c>
      <c r="M19" s="7">
        <v>70</v>
      </c>
      <c r="N19" s="7">
        <v>70</v>
      </c>
      <c r="O19" s="7">
        <v>80</v>
      </c>
    </row>
    <row r="20" spans="1:15" x14ac:dyDescent="0.25">
      <c r="B20" s="12"/>
      <c r="D20" s="33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25">
      <c r="A21" s="64" t="s">
        <v>61</v>
      </c>
      <c r="B21" s="64"/>
      <c r="C21" s="64"/>
      <c r="D21" s="32">
        <v>1000</v>
      </c>
      <c r="E21" s="8">
        <v>1050</v>
      </c>
      <c r="F21" s="8">
        <v>1000</v>
      </c>
      <c r="G21" s="8">
        <v>1020</v>
      </c>
      <c r="H21" s="8">
        <v>1850</v>
      </c>
      <c r="I21" s="8">
        <v>1030</v>
      </c>
      <c r="J21" s="8">
        <v>1950</v>
      </c>
      <c r="K21" s="8">
        <v>1030</v>
      </c>
      <c r="L21" s="8">
        <v>1040</v>
      </c>
      <c r="M21" s="8">
        <v>1020</v>
      </c>
      <c r="N21" s="8">
        <v>1020</v>
      </c>
      <c r="O21" s="8">
        <v>1030</v>
      </c>
    </row>
    <row r="22" spans="1:15" x14ac:dyDescent="0.25">
      <c r="A22" s="17" t="s">
        <v>62</v>
      </c>
      <c r="B22" s="17"/>
      <c r="C22" s="17"/>
      <c r="D22" s="30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x14ac:dyDescent="0.25">
      <c r="B23" s="12"/>
      <c r="D23" s="33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25">
      <c r="A24" s="65" t="s">
        <v>63</v>
      </c>
      <c r="B24" s="65"/>
      <c r="C24" s="65"/>
      <c r="D24" s="34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15" x14ac:dyDescent="0.25">
      <c r="A25" s="17" t="s">
        <v>64</v>
      </c>
      <c r="D25" s="3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x14ac:dyDescent="0.25">
      <c r="B26" s="12"/>
      <c r="D26" s="30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25">
      <c r="A27" s="65" t="s">
        <v>65</v>
      </c>
      <c r="B27" s="65"/>
      <c r="C27" s="65"/>
      <c r="D27" s="34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15" x14ac:dyDescent="0.25">
      <c r="D28" s="30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x14ac:dyDescent="0.25">
      <c r="C29" s="12" t="s">
        <v>66</v>
      </c>
      <c r="D29" s="34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15" x14ac:dyDescent="0.25">
      <c r="D30" s="30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6.5" thickBot="1" x14ac:dyDescent="0.3">
      <c r="C31" s="11" t="s">
        <v>67</v>
      </c>
      <c r="D31" s="35">
        <v>14350</v>
      </c>
      <c r="E31" s="22">
        <v>16900</v>
      </c>
      <c r="F31" s="22">
        <v>18000</v>
      </c>
      <c r="G31" s="22">
        <v>19680</v>
      </c>
      <c r="H31" s="22">
        <v>24430</v>
      </c>
      <c r="I31" s="22">
        <v>27200</v>
      </c>
      <c r="J31" s="22">
        <v>32550</v>
      </c>
      <c r="K31" s="22">
        <v>36020</v>
      </c>
      <c r="L31" s="22">
        <v>39680</v>
      </c>
      <c r="M31" s="22">
        <v>42860</v>
      </c>
      <c r="N31" s="22">
        <v>47490</v>
      </c>
      <c r="O31" s="22">
        <v>52060</v>
      </c>
    </row>
    <row r="32" spans="1:15" ht="17.25" thickTop="1" thickBot="1" x14ac:dyDescent="0.3">
      <c r="D32" s="30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2:15" ht="16.5" thickBot="1" x14ac:dyDescent="0.3">
      <c r="B33" s="11" t="s">
        <v>68</v>
      </c>
      <c r="C33" s="24"/>
      <c r="D33" s="28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 x14ac:dyDescent="0.25">
      <c r="D34" s="30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2:15" x14ac:dyDescent="0.25">
      <c r="C35" s="12" t="s">
        <v>69</v>
      </c>
      <c r="D35" s="30"/>
      <c r="E35" s="23"/>
      <c r="F35" s="23"/>
      <c r="G35" s="23"/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</row>
  </sheetData>
  <mergeCells count="5">
    <mergeCell ref="A2:C2"/>
    <mergeCell ref="A14:C14"/>
    <mergeCell ref="A21:C21"/>
    <mergeCell ref="A24:C24"/>
    <mergeCell ref="A27:C27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4334-C914-D542-B9AA-1EA6ED310276}">
  <dimension ref="A1:O32"/>
  <sheetViews>
    <sheetView zoomScale="63" workbookViewId="0">
      <selection activeCell="C30" sqref="C30"/>
    </sheetView>
  </sheetViews>
  <sheetFormatPr defaultColWidth="11" defaultRowHeight="15.75" x14ac:dyDescent="0.25"/>
  <cols>
    <col min="2" max="2" width="22.125" customWidth="1"/>
    <col min="3" max="3" width="12.875" customWidth="1"/>
    <col min="4" max="4" width="12.25" customWidth="1"/>
    <col min="5" max="5" width="13.25" customWidth="1"/>
    <col min="6" max="6" width="13.125" customWidth="1"/>
    <col min="7" max="7" width="13.25" customWidth="1"/>
    <col min="8" max="8" width="12.75" customWidth="1"/>
    <col min="9" max="9" width="13.125" customWidth="1"/>
    <col min="10" max="10" width="13.75" customWidth="1"/>
    <col min="11" max="11" width="13" customWidth="1"/>
    <col min="12" max="12" width="13.125" customWidth="1"/>
    <col min="13" max="13" width="14" customWidth="1"/>
    <col min="14" max="14" width="13.125" customWidth="1"/>
    <col min="15" max="15" width="12.75" customWidth="1"/>
  </cols>
  <sheetData>
    <row r="1" spans="1:15" x14ac:dyDescent="0.25">
      <c r="C1" s="13" t="s">
        <v>56</v>
      </c>
      <c r="D1" s="36">
        <v>46048</v>
      </c>
      <c r="E1" s="14">
        <v>46054</v>
      </c>
      <c r="F1" s="14">
        <v>46082</v>
      </c>
      <c r="G1" s="14">
        <v>46113</v>
      </c>
      <c r="H1" s="14">
        <v>46143</v>
      </c>
      <c r="I1" s="14">
        <v>46174</v>
      </c>
      <c r="J1" s="14">
        <v>46204</v>
      </c>
      <c r="K1" s="14">
        <v>46235</v>
      </c>
      <c r="L1" s="14">
        <v>46266</v>
      </c>
      <c r="M1" s="14">
        <v>46296</v>
      </c>
      <c r="N1" s="14">
        <v>46327</v>
      </c>
      <c r="O1" s="14">
        <v>46357</v>
      </c>
    </row>
    <row r="2" spans="1:15" x14ac:dyDescent="0.25">
      <c r="A2" s="63" t="s">
        <v>57</v>
      </c>
      <c r="B2" s="63"/>
      <c r="C2" s="63"/>
      <c r="D2" s="27">
        <v>52060</v>
      </c>
      <c r="E2" s="26">
        <v>58160</v>
      </c>
      <c r="F2" s="26">
        <v>62150</v>
      </c>
      <c r="G2" s="26">
        <v>65330</v>
      </c>
      <c r="H2" s="26">
        <v>68530</v>
      </c>
      <c r="I2" s="26">
        <v>75580</v>
      </c>
      <c r="J2" s="26">
        <v>85710</v>
      </c>
      <c r="K2" s="26">
        <v>93030</v>
      </c>
      <c r="L2" s="26">
        <v>96910</v>
      </c>
      <c r="M2" s="26">
        <v>102290</v>
      </c>
      <c r="N2" s="26">
        <v>109610</v>
      </c>
      <c r="O2" s="26">
        <v>113780</v>
      </c>
    </row>
    <row r="3" spans="1:15" x14ac:dyDescent="0.25">
      <c r="D3" s="28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D4" s="29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5">
      <c r="A5" s="17" t="s">
        <v>58</v>
      </c>
      <c r="B5" s="17"/>
      <c r="D5" s="30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5">
      <c r="B6" t="s">
        <v>42</v>
      </c>
      <c r="C6" s="7"/>
      <c r="D6" s="7">
        <v>500</v>
      </c>
      <c r="F6" s="7">
        <v>500</v>
      </c>
      <c r="G6" s="7">
        <v>500</v>
      </c>
      <c r="H6" s="7">
        <v>400</v>
      </c>
      <c r="I6" s="7">
        <v>500</v>
      </c>
      <c r="J6" s="7">
        <v>500</v>
      </c>
      <c r="L6" s="7">
        <v>500</v>
      </c>
      <c r="N6" s="7">
        <v>500</v>
      </c>
      <c r="O6" s="7">
        <v>500</v>
      </c>
    </row>
    <row r="7" spans="1:15" x14ac:dyDescent="0.25">
      <c r="B7" t="s">
        <v>43</v>
      </c>
      <c r="D7" s="7">
        <v>4000</v>
      </c>
      <c r="E7" s="7">
        <v>3000</v>
      </c>
      <c r="H7" s="7">
        <v>4000</v>
      </c>
      <c r="J7" s="7">
        <v>4000</v>
      </c>
      <c r="K7" s="7">
        <v>4000</v>
      </c>
      <c r="N7" s="7">
        <v>4000</v>
      </c>
    </row>
    <row r="8" spans="1:15" x14ac:dyDescent="0.25">
      <c r="B8" t="s">
        <v>44</v>
      </c>
      <c r="E8" s="7"/>
      <c r="F8" s="7">
        <v>3000</v>
      </c>
      <c r="H8" s="7">
        <v>3000</v>
      </c>
      <c r="I8" s="7">
        <v>2500</v>
      </c>
      <c r="K8" s="7">
        <v>3000</v>
      </c>
      <c r="L8" s="7">
        <v>3500</v>
      </c>
      <c r="M8" s="7">
        <v>4000</v>
      </c>
      <c r="O8" s="7">
        <v>1000</v>
      </c>
    </row>
    <row r="9" spans="1:15" x14ac:dyDescent="0.25">
      <c r="B9" t="s">
        <v>45</v>
      </c>
      <c r="C9" s="7"/>
      <c r="D9" s="7">
        <v>2000</v>
      </c>
      <c r="G9" s="7">
        <v>2000</v>
      </c>
      <c r="J9" s="7">
        <v>2000</v>
      </c>
      <c r="N9" s="7">
        <v>2500</v>
      </c>
      <c r="O9" s="7">
        <v>2500</v>
      </c>
    </row>
    <row r="10" spans="1:15" x14ac:dyDescent="0.25">
      <c r="B10" t="s">
        <v>46</v>
      </c>
      <c r="E10" s="7">
        <v>900</v>
      </c>
      <c r="G10" s="7">
        <v>900</v>
      </c>
      <c r="J10" s="7">
        <v>800</v>
      </c>
      <c r="K10" s="7">
        <v>900</v>
      </c>
      <c r="M10" s="7">
        <v>900</v>
      </c>
      <c r="N10" s="7">
        <v>800</v>
      </c>
    </row>
    <row r="11" spans="1:15" x14ac:dyDescent="0.25">
      <c r="B11" t="s">
        <v>47</v>
      </c>
      <c r="E11" s="7">
        <v>600</v>
      </c>
      <c r="H11" s="7">
        <v>700</v>
      </c>
      <c r="I11" s="7">
        <v>700</v>
      </c>
      <c r="M11" s="7">
        <v>700</v>
      </c>
      <c r="O11" s="7">
        <v>600</v>
      </c>
    </row>
    <row r="12" spans="1:15" x14ac:dyDescent="0.25">
      <c r="B12" t="s">
        <v>48</v>
      </c>
      <c r="C12" s="7"/>
      <c r="D12" s="7">
        <v>200</v>
      </c>
      <c r="F12" s="7">
        <v>200</v>
      </c>
      <c r="G12" s="7">
        <v>200</v>
      </c>
      <c r="H12" s="7">
        <v>200</v>
      </c>
      <c r="J12" s="7">
        <v>200</v>
      </c>
      <c r="K12" s="7">
        <v>250</v>
      </c>
      <c r="L12" s="7">
        <v>300</v>
      </c>
      <c r="M12" s="7">
        <v>300</v>
      </c>
      <c r="N12" s="7">
        <v>350</v>
      </c>
    </row>
    <row r="13" spans="1:15" x14ac:dyDescent="0.25">
      <c r="B13" t="s">
        <v>49</v>
      </c>
      <c r="C13" s="7"/>
      <c r="D13" s="7">
        <v>500</v>
      </c>
      <c r="E13" s="7">
        <v>500</v>
      </c>
      <c r="F13" s="7">
        <v>500</v>
      </c>
      <c r="G13" s="7">
        <v>600</v>
      </c>
      <c r="H13" s="7">
        <v>600</v>
      </c>
      <c r="I13" s="7">
        <v>500</v>
      </c>
      <c r="J13" s="7">
        <v>500</v>
      </c>
      <c r="K13" s="7">
        <v>500</v>
      </c>
      <c r="L13" s="7">
        <v>600</v>
      </c>
      <c r="M13" s="7">
        <v>500</v>
      </c>
      <c r="N13" s="7">
        <v>500</v>
      </c>
      <c r="O13" s="7">
        <v>600</v>
      </c>
    </row>
    <row r="14" spans="1:15" x14ac:dyDescent="0.25">
      <c r="A14" s="64" t="s">
        <v>59</v>
      </c>
      <c r="B14" s="64"/>
      <c r="C14" s="64"/>
      <c r="D14" s="8">
        <v>7200</v>
      </c>
      <c r="E14" s="8">
        <v>5000</v>
      </c>
      <c r="F14" s="8">
        <v>4200</v>
      </c>
      <c r="G14" s="8">
        <v>4200</v>
      </c>
      <c r="H14" s="8">
        <v>8900</v>
      </c>
      <c r="I14" s="8">
        <v>4200</v>
      </c>
      <c r="J14" s="8">
        <v>8000</v>
      </c>
      <c r="K14" s="8">
        <v>8650</v>
      </c>
      <c r="L14" s="8">
        <v>4900</v>
      </c>
      <c r="M14" s="8">
        <v>6400</v>
      </c>
      <c r="N14" s="8">
        <v>8650</v>
      </c>
      <c r="O14" s="8">
        <v>5200</v>
      </c>
    </row>
    <row r="15" spans="1:15" x14ac:dyDescent="0.25">
      <c r="A15" s="17" t="s">
        <v>60</v>
      </c>
      <c r="D15" s="30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x14ac:dyDescent="0.25">
      <c r="B16" t="s">
        <v>54</v>
      </c>
      <c r="D16" s="7">
        <v>200</v>
      </c>
      <c r="E16" s="7">
        <v>200</v>
      </c>
      <c r="F16" s="7">
        <v>200</v>
      </c>
      <c r="G16" s="7">
        <v>200</v>
      </c>
      <c r="H16" s="7">
        <v>200</v>
      </c>
      <c r="I16" s="7">
        <v>200</v>
      </c>
      <c r="J16" s="7">
        <v>200</v>
      </c>
      <c r="K16" s="7">
        <v>200</v>
      </c>
      <c r="L16" s="7">
        <v>200</v>
      </c>
      <c r="M16" s="7">
        <v>200</v>
      </c>
      <c r="N16" s="7">
        <v>200</v>
      </c>
      <c r="O16" s="7">
        <v>200</v>
      </c>
    </row>
    <row r="17" spans="1:15" x14ac:dyDescent="0.25">
      <c r="B17" t="s">
        <v>51</v>
      </c>
      <c r="D17" s="7">
        <v>700</v>
      </c>
      <c r="E17" s="7">
        <v>700</v>
      </c>
      <c r="F17" s="7">
        <v>700</v>
      </c>
      <c r="G17" s="7">
        <v>700</v>
      </c>
      <c r="H17" s="7">
        <v>1500</v>
      </c>
      <c r="I17" s="7">
        <v>700</v>
      </c>
      <c r="J17" s="7">
        <v>700</v>
      </c>
      <c r="K17" s="7">
        <v>1000</v>
      </c>
      <c r="L17" s="7">
        <v>700</v>
      </c>
      <c r="M17" s="7">
        <v>700</v>
      </c>
      <c r="N17" s="7">
        <v>1000</v>
      </c>
      <c r="O17" s="7">
        <v>700</v>
      </c>
    </row>
    <row r="18" spans="1:15" x14ac:dyDescent="0.25">
      <c r="B18" t="s">
        <v>53</v>
      </c>
      <c r="D18" s="7">
        <v>100</v>
      </c>
      <c r="E18" s="7">
        <v>50</v>
      </c>
      <c r="F18" s="7">
        <v>50</v>
      </c>
      <c r="G18" s="7">
        <v>50</v>
      </c>
      <c r="H18" s="7">
        <v>50</v>
      </c>
      <c r="I18" s="7">
        <v>50</v>
      </c>
      <c r="J18" s="7">
        <v>50</v>
      </c>
      <c r="K18" s="7">
        <v>50</v>
      </c>
      <c r="L18" s="7">
        <v>50</v>
      </c>
      <c r="M18" s="7">
        <v>50</v>
      </c>
      <c r="N18" s="7">
        <v>50</v>
      </c>
      <c r="O18" s="7">
        <v>50</v>
      </c>
    </row>
    <row r="19" spans="1:15" x14ac:dyDescent="0.25">
      <c r="B19" t="s">
        <v>52</v>
      </c>
      <c r="D19" s="7">
        <v>100</v>
      </c>
      <c r="E19" s="7">
        <v>60</v>
      </c>
      <c r="F19" s="7">
        <v>70</v>
      </c>
      <c r="G19" s="7">
        <v>50</v>
      </c>
      <c r="H19" s="7">
        <v>100</v>
      </c>
      <c r="I19" s="7">
        <v>70</v>
      </c>
      <c r="J19" s="7">
        <v>100</v>
      </c>
      <c r="K19" s="7">
        <v>80</v>
      </c>
      <c r="L19" s="7">
        <v>70</v>
      </c>
      <c r="M19" s="7">
        <v>70</v>
      </c>
      <c r="N19" s="7">
        <v>80</v>
      </c>
      <c r="O19" s="7">
        <v>80</v>
      </c>
    </row>
    <row r="20" spans="1:15" x14ac:dyDescent="0.25">
      <c r="B20" s="12"/>
      <c r="D20" s="33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25">
      <c r="A21" s="64" t="s">
        <v>61</v>
      </c>
      <c r="B21" s="64"/>
      <c r="C21" s="64"/>
      <c r="D21" s="10">
        <f t="shared" ref="D21:O21" si="0">SUM(D16:D20)</f>
        <v>1100</v>
      </c>
      <c r="E21" s="10">
        <f t="shared" si="0"/>
        <v>1010</v>
      </c>
      <c r="F21" s="10">
        <f t="shared" si="0"/>
        <v>1020</v>
      </c>
      <c r="G21" s="10">
        <f t="shared" si="0"/>
        <v>1000</v>
      </c>
      <c r="H21" s="10">
        <f t="shared" si="0"/>
        <v>1850</v>
      </c>
      <c r="I21" s="10">
        <f t="shared" si="0"/>
        <v>1020</v>
      </c>
      <c r="J21" s="10">
        <f t="shared" si="0"/>
        <v>1050</v>
      </c>
      <c r="K21" s="10">
        <f t="shared" si="0"/>
        <v>1330</v>
      </c>
      <c r="L21" s="10">
        <f t="shared" si="0"/>
        <v>1020</v>
      </c>
      <c r="M21" s="10">
        <f t="shared" si="0"/>
        <v>1020</v>
      </c>
      <c r="N21" s="10">
        <f t="shared" si="0"/>
        <v>1330</v>
      </c>
      <c r="O21" s="10">
        <f t="shared" si="0"/>
        <v>1030</v>
      </c>
    </row>
    <row r="22" spans="1:15" x14ac:dyDescent="0.25">
      <c r="A22" s="17" t="s">
        <v>62</v>
      </c>
      <c r="B22" s="17"/>
      <c r="C22" s="17"/>
      <c r="D22" s="30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x14ac:dyDescent="0.25">
      <c r="A23" s="65" t="s">
        <v>63</v>
      </c>
      <c r="B23" s="65"/>
      <c r="C23" s="65"/>
      <c r="D23" s="34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7" t="s">
        <v>64</v>
      </c>
      <c r="D24" s="30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x14ac:dyDescent="0.25">
      <c r="A25" s="65" t="s">
        <v>65</v>
      </c>
      <c r="B25" s="65"/>
      <c r="C25" s="65"/>
      <c r="D25" s="34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15" x14ac:dyDescent="0.25">
      <c r="C26" s="12" t="s">
        <v>66</v>
      </c>
      <c r="D26" s="34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x14ac:dyDescent="0.25">
      <c r="D27" s="30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ht="16.5" thickBot="1" x14ac:dyDescent="0.3">
      <c r="C28" s="11" t="s">
        <v>67</v>
      </c>
      <c r="D28" s="35">
        <v>58160</v>
      </c>
      <c r="E28" s="22">
        <v>62150</v>
      </c>
      <c r="F28" s="22">
        <v>65330</v>
      </c>
      <c r="G28" s="22">
        <v>68530</v>
      </c>
      <c r="H28" s="22">
        <v>75580</v>
      </c>
      <c r="I28" s="22">
        <v>85710</v>
      </c>
      <c r="J28" s="22">
        <v>93030</v>
      </c>
      <c r="K28" s="22">
        <v>96910</v>
      </c>
      <c r="L28" s="22">
        <v>102290</v>
      </c>
      <c r="M28" s="22">
        <v>109610</v>
      </c>
      <c r="N28" s="22">
        <v>113780</v>
      </c>
      <c r="O28" s="22">
        <v>0</v>
      </c>
    </row>
    <row r="29" spans="1:15" ht="17.25" thickTop="1" thickBot="1" x14ac:dyDescent="0.3">
      <c r="D29" s="30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 ht="16.5" thickBot="1" x14ac:dyDescent="0.3">
      <c r="B30" s="11" t="s">
        <v>68</v>
      </c>
      <c r="C30" s="24"/>
      <c r="D30" s="28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x14ac:dyDescent="0.25">
      <c r="D31" s="30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25">
      <c r="C32" s="12" t="s">
        <v>69</v>
      </c>
      <c r="D32" s="30"/>
      <c r="E32" s="23"/>
      <c r="F32" s="23"/>
      <c r="G32" s="23"/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</row>
  </sheetData>
  <mergeCells count="5">
    <mergeCell ref="A2:C2"/>
    <mergeCell ref="A14:C14"/>
    <mergeCell ref="A21:C21"/>
    <mergeCell ref="A23:C23"/>
    <mergeCell ref="A25:C2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79F1-354D-4447-811C-763764FC9EB1}">
  <dimension ref="A1:B22"/>
  <sheetViews>
    <sheetView zoomScale="88" workbookViewId="0">
      <selection activeCell="B1" sqref="B1"/>
    </sheetView>
  </sheetViews>
  <sheetFormatPr defaultColWidth="11" defaultRowHeight="15.75" x14ac:dyDescent="0.25"/>
  <cols>
    <col min="1" max="1" width="19.75" customWidth="1"/>
    <col min="2" max="2" width="16" customWidth="1"/>
  </cols>
  <sheetData>
    <row r="1" spans="1:2" x14ac:dyDescent="0.25">
      <c r="A1" s="1" t="s">
        <v>95</v>
      </c>
      <c r="B1" s="1" t="s">
        <v>111</v>
      </c>
    </row>
    <row r="3" spans="1:2" x14ac:dyDescent="0.25">
      <c r="A3" s="1" t="s">
        <v>74</v>
      </c>
    </row>
    <row r="4" spans="1:2" x14ac:dyDescent="0.25">
      <c r="A4" t="s">
        <v>75</v>
      </c>
      <c r="B4" s="7">
        <v>12600</v>
      </c>
    </row>
    <row r="5" spans="1:2" x14ac:dyDescent="0.25">
      <c r="A5" t="s">
        <v>81</v>
      </c>
      <c r="B5" s="7">
        <v>700</v>
      </c>
    </row>
    <row r="6" spans="1:2" x14ac:dyDescent="0.25">
      <c r="A6" s="1" t="s">
        <v>76</v>
      </c>
    </row>
    <row r="7" spans="1:2" x14ac:dyDescent="0.25">
      <c r="A7" t="s">
        <v>77</v>
      </c>
      <c r="B7" s="7">
        <v>8000</v>
      </c>
    </row>
    <row r="8" spans="1:2" x14ac:dyDescent="0.25">
      <c r="A8" t="s">
        <v>80</v>
      </c>
      <c r="B8" s="7">
        <v>12000</v>
      </c>
    </row>
    <row r="9" spans="1:2" x14ac:dyDescent="0.25">
      <c r="A9" t="s">
        <v>82</v>
      </c>
      <c r="B9" s="7">
        <v>8000</v>
      </c>
    </row>
    <row r="10" spans="1:2" x14ac:dyDescent="0.25">
      <c r="A10" s="45" t="s">
        <v>78</v>
      </c>
      <c r="B10" s="46">
        <f>SUM(B4:B9)</f>
        <v>41300</v>
      </c>
    </row>
    <row r="11" spans="1:2" x14ac:dyDescent="0.25">
      <c r="A11" s="1" t="s">
        <v>79</v>
      </c>
    </row>
    <row r="12" spans="1:2" x14ac:dyDescent="0.25">
      <c r="A12" t="s">
        <v>83</v>
      </c>
      <c r="B12" s="7">
        <v>650</v>
      </c>
    </row>
    <row r="13" spans="1:2" x14ac:dyDescent="0.25">
      <c r="A13" t="s">
        <v>84</v>
      </c>
      <c r="B13" s="7">
        <v>1000</v>
      </c>
    </row>
    <row r="14" spans="1:2" x14ac:dyDescent="0.25">
      <c r="A14" t="s">
        <v>85</v>
      </c>
      <c r="B14" s="7">
        <v>650</v>
      </c>
    </row>
    <row r="15" spans="1:2" x14ac:dyDescent="0.25">
      <c r="A15" t="s">
        <v>86</v>
      </c>
      <c r="B15" s="7">
        <v>2000</v>
      </c>
    </row>
    <row r="16" spans="1:2" x14ac:dyDescent="0.25">
      <c r="A16" s="1" t="s">
        <v>87</v>
      </c>
      <c r="B16" t="s">
        <v>93</v>
      </c>
    </row>
    <row r="17" spans="1:2" x14ac:dyDescent="0.25">
      <c r="A17" s="1" t="s">
        <v>88</v>
      </c>
      <c r="B17" s="8">
        <f>SUM(B12:B15)</f>
        <v>4300</v>
      </c>
    </row>
    <row r="18" spans="1:2" x14ac:dyDescent="0.25">
      <c r="A18" s="1" t="s">
        <v>89</v>
      </c>
      <c r="B18" s="7"/>
    </row>
    <row r="19" spans="1:2" x14ac:dyDescent="0.25">
      <c r="A19" t="s">
        <v>90</v>
      </c>
      <c r="B19" s="7">
        <v>25000</v>
      </c>
    </row>
    <row r="20" spans="1:2" x14ac:dyDescent="0.25">
      <c r="A20" t="s">
        <v>91</v>
      </c>
      <c r="B20" s="7">
        <v>12000</v>
      </c>
    </row>
    <row r="21" spans="1:2" x14ac:dyDescent="0.25">
      <c r="A21" s="1" t="s">
        <v>92</v>
      </c>
      <c r="B21" s="44">
        <f>SUM(B19:B20)</f>
        <v>37000</v>
      </c>
    </row>
    <row r="22" spans="1:2" x14ac:dyDescent="0.25">
      <c r="A22" s="45" t="s">
        <v>94</v>
      </c>
      <c r="B22" s="44">
        <f>B17+B21</f>
        <v>41300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B6F2-ED8F-7B4B-9A9F-B8704A1B90CB}">
  <dimension ref="A1:B22"/>
  <sheetViews>
    <sheetView workbookViewId="0">
      <selection activeCell="G21" sqref="G21"/>
    </sheetView>
  </sheetViews>
  <sheetFormatPr defaultColWidth="11" defaultRowHeight="15.75" x14ac:dyDescent="0.25"/>
  <cols>
    <col min="1" max="1" width="21.5" customWidth="1"/>
    <col min="2" max="2" width="12" customWidth="1"/>
  </cols>
  <sheetData>
    <row r="1" spans="1:2" x14ac:dyDescent="0.25">
      <c r="A1" s="1" t="s">
        <v>95</v>
      </c>
      <c r="B1" s="1" t="s">
        <v>112</v>
      </c>
    </row>
    <row r="3" spans="1:2" x14ac:dyDescent="0.25">
      <c r="A3" s="1" t="s">
        <v>74</v>
      </c>
    </row>
    <row r="4" spans="1:2" x14ac:dyDescent="0.25">
      <c r="A4" t="s">
        <v>75</v>
      </c>
      <c r="B4" s="7">
        <v>52000</v>
      </c>
    </row>
    <row r="5" spans="1:2" x14ac:dyDescent="0.25">
      <c r="A5" t="s">
        <v>81</v>
      </c>
      <c r="B5" s="7">
        <v>800</v>
      </c>
    </row>
    <row r="6" spans="1:2" x14ac:dyDescent="0.25">
      <c r="A6" s="1" t="s">
        <v>76</v>
      </c>
    </row>
    <row r="7" spans="1:2" x14ac:dyDescent="0.25">
      <c r="A7" t="s">
        <v>77</v>
      </c>
      <c r="B7" s="7">
        <v>8000</v>
      </c>
    </row>
    <row r="8" spans="1:2" x14ac:dyDescent="0.25">
      <c r="A8" t="s">
        <v>80</v>
      </c>
      <c r="B8" s="7">
        <v>12000</v>
      </c>
    </row>
    <row r="9" spans="1:2" x14ac:dyDescent="0.25">
      <c r="A9" t="s">
        <v>82</v>
      </c>
      <c r="B9" s="7">
        <v>8000</v>
      </c>
    </row>
    <row r="10" spans="1:2" x14ac:dyDescent="0.25">
      <c r="A10" s="45" t="s">
        <v>78</v>
      </c>
      <c r="B10" s="46">
        <f>SUM(B4:B9)</f>
        <v>80800</v>
      </c>
    </row>
    <row r="11" spans="1:2" x14ac:dyDescent="0.25">
      <c r="A11" s="1" t="s">
        <v>79</v>
      </c>
    </row>
    <row r="12" spans="1:2" x14ac:dyDescent="0.25">
      <c r="A12" t="s">
        <v>83</v>
      </c>
      <c r="B12" s="7">
        <v>600</v>
      </c>
    </row>
    <row r="13" spans="1:2" x14ac:dyDescent="0.25">
      <c r="A13" t="s">
        <v>84</v>
      </c>
      <c r="B13" s="7">
        <v>1200</v>
      </c>
    </row>
    <row r="14" spans="1:2" x14ac:dyDescent="0.25">
      <c r="A14" t="s">
        <v>85</v>
      </c>
      <c r="B14" s="7">
        <v>2000</v>
      </c>
    </row>
    <row r="15" spans="1:2" x14ac:dyDescent="0.25">
      <c r="A15" t="s">
        <v>86</v>
      </c>
      <c r="B15" s="7">
        <v>2000</v>
      </c>
    </row>
    <row r="16" spans="1:2" x14ac:dyDescent="0.25">
      <c r="A16" s="1" t="s">
        <v>87</v>
      </c>
      <c r="B16" t="s">
        <v>93</v>
      </c>
    </row>
    <row r="17" spans="1:2" x14ac:dyDescent="0.25">
      <c r="A17" s="1" t="s">
        <v>88</v>
      </c>
      <c r="B17" s="8">
        <f>SUM(B12:B15)</f>
        <v>5800</v>
      </c>
    </row>
    <row r="18" spans="1:2" x14ac:dyDescent="0.25">
      <c r="A18" s="1" t="s">
        <v>89</v>
      </c>
    </row>
    <row r="19" spans="1:2" x14ac:dyDescent="0.25">
      <c r="A19" t="s">
        <v>90</v>
      </c>
      <c r="B19" s="7">
        <v>37000</v>
      </c>
    </row>
    <row r="20" spans="1:2" x14ac:dyDescent="0.25">
      <c r="A20" t="s">
        <v>91</v>
      </c>
      <c r="B20" s="7">
        <v>38000</v>
      </c>
    </row>
    <row r="21" spans="1:2" x14ac:dyDescent="0.25">
      <c r="A21" s="1" t="s">
        <v>92</v>
      </c>
      <c r="B21" s="44">
        <f>SUM(B19:B20)</f>
        <v>75000</v>
      </c>
    </row>
    <row r="22" spans="1:2" x14ac:dyDescent="0.25">
      <c r="A22" s="45" t="s">
        <v>94</v>
      </c>
      <c r="B22" s="44">
        <f>B21+B17</f>
        <v>80800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Start Up Costs </vt:lpstr>
      <vt:lpstr>Income Statement Year 1 </vt:lpstr>
      <vt:lpstr>Income Statement Year 2 </vt:lpstr>
      <vt:lpstr>Income Statement Year 3</vt:lpstr>
      <vt:lpstr>Cash Flow Year 1 </vt:lpstr>
      <vt:lpstr>Cash Flow Year 2</vt:lpstr>
      <vt:lpstr>Cash Flow Year 3</vt:lpstr>
      <vt:lpstr>Balance Sheet Year 1 </vt:lpstr>
      <vt:lpstr>Balance Sheet Year 2 </vt:lpstr>
      <vt:lpstr>Balance Sheet 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prabhjeet kaur</cp:lastModifiedBy>
  <dcterms:created xsi:type="dcterms:W3CDTF">2022-03-19T15:50:25Z</dcterms:created>
  <dcterms:modified xsi:type="dcterms:W3CDTF">2024-03-19T05:48:41Z</dcterms:modified>
</cp:coreProperties>
</file>